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690" windowWidth="15180" windowHeight="2340" activeTab="1"/>
  </bookViews>
  <sheets>
    <sheet name="Podiums Pôles" sheetId="1" r:id="rId1"/>
    <sheet name="Podiums Ligues" sheetId="2" r:id="rId2"/>
    <sheet name="Qualifiés Ligues" sheetId="3" r:id="rId3"/>
  </sheets>
  <definedNames/>
  <calcPr fullCalcOnLoad="1"/>
</workbook>
</file>

<file path=xl/sharedStrings.xml><?xml version="1.0" encoding="utf-8"?>
<sst xmlns="http://schemas.openxmlformats.org/spreadsheetml/2006/main" count="292" uniqueCount="76">
  <si>
    <t>B</t>
  </si>
  <si>
    <t>M</t>
  </si>
  <si>
    <t>C</t>
  </si>
  <si>
    <t>J</t>
  </si>
  <si>
    <t>SH</t>
  </si>
  <si>
    <t>SD</t>
  </si>
  <si>
    <t>DH</t>
  </si>
  <si>
    <t>DD</t>
  </si>
  <si>
    <t>DX</t>
  </si>
  <si>
    <t>demi-f</t>
  </si>
  <si>
    <t>NPC</t>
  </si>
  <si>
    <t>PACA</t>
  </si>
  <si>
    <t>IDF</t>
  </si>
  <si>
    <t>MP</t>
  </si>
  <si>
    <t>RA</t>
  </si>
  <si>
    <t>HN</t>
  </si>
  <si>
    <t>LR</t>
  </si>
  <si>
    <t>LOR</t>
  </si>
  <si>
    <t>AQ</t>
  </si>
  <si>
    <t>vainqueur</t>
  </si>
  <si>
    <t>finaliste</t>
  </si>
  <si>
    <t>% V,F ou 1/2</t>
  </si>
  <si>
    <r>
      <t>% total VF1/2 en</t>
    </r>
    <r>
      <rPr>
        <b/>
        <sz val="8"/>
        <rFont val="Arial"/>
        <family val="2"/>
      </rPr>
      <t xml:space="preserve"> 2002</t>
    </r>
  </si>
  <si>
    <t>Chatenay</t>
  </si>
  <si>
    <t xml:space="preserve"> Dinard</t>
  </si>
  <si>
    <t>Bordeaux</t>
  </si>
  <si>
    <t>Voiron</t>
  </si>
  <si>
    <t>Strasbourg</t>
  </si>
  <si>
    <t>Bourges</t>
  </si>
  <si>
    <t xml:space="preserve"> Chatenay</t>
  </si>
  <si>
    <t>Pôle Espoirs</t>
  </si>
  <si>
    <t>Pôle France</t>
  </si>
  <si>
    <t>ALS</t>
  </si>
  <si>
    <t>BR</t>
  </si>
  <si>
    <t>PL</t>
  </si>
  <si>
    <t>Lim</t>
  </si>
  <si>
    <t>Centre</t>
  </si>
  <si>
    <t>V</t>
  </si>
  <si>
    <t>V + F</t>
  </si>
  <si>
    <t>V + F + 1/2</t>
  </si>
  <si>
    <t>Pic</t>
  </si>
  <si>
    <t>PC</t>
  </si>
  <si>
    <t>Insep</t>
  </si>
  <si>
    <r>
      <t>% total VF1/2 en</t>
    </r>
    <r>
      <rPr>
        <b/>
        <sz val="8"/>
        <rFont val="Arial"/>
        <family val="2"/>
      </rPr>
      <t xml:space="preserve"> 2003</t>
    </r>
  </si>
  <si>
    <r>
      <t>% total VF1/2 en</t>
    </r>
    <r>
      <rPr>
        <b/>
        <sz val="8"/>
        <rFont val="Arial"/>
        <family val="2"/>
      </rPr>
      <t xml:space="preserve"> 2004</t>
    </r>
  </si>
  <si>
    <r>
      <t xml:space="preserve">% total VF1/2 en </t>
    </r>
    <r>
      <rPr>
        <b/>
        <sz val="8"/>
        <rFont val="Arial"/>
        <family val="2"/>
      </rPr>
      <t>2005</t>
    </r>
  </si>
  <si>
    <t>BNI</t>
  </si>
  <si>
    <t>AU</t>
  </si>
  <si>
    <r>
      <t xml:space="preserve"> France </t>
    </r>
    <r>
      <rPr>
        <b/>
        <sz val="10"/>
        <rFont val="Arial"/>
        <family val="2"/>
      </rPr>
      <t>2004</t>
    </r>
  </si>
  <si>
    <r>
      <t>France</t>
    </r>
    <r>
      <rPr>
        <b/>
        <sz val="10"/>
        <rFont val="Arial"/>
        <family val="2"/>
      </rPr>
      <t xml:space="preserve"> 2003</t>
    </r>
  </si>
  <si>
    <t>VF1/2</t>
  </si>
  <si>
    <r>
      <t xml:space="preserve">% total VF1/2 en </t>
    </r>
    <r>
      <rPr>
        <b/>
        <sz val="8"/>
        <rFont val="Arial"/>
        <family val="2"/>
      </rPr>
      <t>2006</t>
    </r>
  </si>
  <si>
    <t>Calcul : 1 point par joueur/médaille en simple et 1/2 point par joueur/médaille en double.</t>
  </si>
  <si>
    <r>
      <t xml:space="preserve">France </t>
    </r>
    <r>
      <rPr>
        <b/>
        <sz val="10"/>
        <rFont val="Arial"/>
        <family val="2"/>
      </rPr>
      <t>2005</t>
    </r>
  </si>
  <si>
    <t>Als</t>
  </si>
  <si>
    <t>BN</t>
  </si>
  <si>
    <t>PIC</t>
  </si>
  <si>
    <t>AUV</t>
  </si>
  <si>
    <t>Bret</t>
  </si>
  <si>
    <t>CA</t>
  </si>
  <si>
    <t>LIM</t>
  </si>
  <si>
    <t>PdL</t>
  </si>
  <si>
    <t>nombre de qualifiés</t>
  </si>
  <si>
    <t>Total</t>
  </si>
  <si>
    <t>Garçons</t>
  </si>
  <si>
    <t>Filles</t>
  </si>
  <si>
    <t>Nombre de tableaux</t>
  </si>
  <si>
    <t>Simple</t>
  </si>
  <si>
    <t>Double</t>
  </si>
  <si>
    <t>Mixte</t>
  </si>
  <si>
    <t>Clubs Ligues</t>
  </si>
  <si>
    <r>
      <t xml:space="preserve">% total VF1/2 en </t>
    </r>
    <r>
      <rPr>
        <b/>
        <sz val="8"/>
        <rFont val="Arial"/>
        <family val="2"/>
      </rPr>
      <t>2007</t>
    </r>
  </si>
  <si>
    <r>
      <t>France</t>
    </r>
    <r>
      <rPr>
        <b/>
        <sz val="10"/>
        <rFont val="Arial"/>
        <family val="2"/>
      </rPr>
      <t xml:space="preserve"> 2006</t>
    </r>
  </si>
  <si>
    <r>
      <t>Championnat de France jeunes</t>
    </r>
    <r>
      <rPr>
        <b/>
        <sz val="10"/>
        <rFont val="Arial"/>
        <family val="2"/>
      </rPr>
      <t xml:space="preserve"> 2008</t>
    </r>
  </si>
  <si>
    <r>
      <t xml:space="preserve">% total VF1/2 en </t>
    </r>
    <r>
      <rPr>
        <b/>
        <sz val="8"/>
        <rFont val="Arial"/>
        <family val="2"/>
      </rPr>
      <t>2008</t>
    </r>
  </si>
  <si>
    <r>
      <t xml:space="preserve">France 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2007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</si>
</sst>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40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" fontId="0" fillId="0" borderId="21" xfId="0" applyNumberFormat="1" applyBorder="1" applyAlignment="1">
      <alignment/>
    </xf>
    <xf numFmtId="16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172" fontId="0" fillId="0" borderId="23" xfId="0" applyNumberFormat="1" applyBorder="1" applyAlignment="1">
      <alignment/>
    </xf>
    <xf numFmtId="172" fontId="0" fillId="0" borderId="23" xfId="0" applyNumberFormat="1" applyBorder="1" applyAlignment="1">
      <alignment horizontal="right"/>
    </xf>
    <xf numFmtId="172" fontId="0" fillId="0" borderId="24" xfId="0" applyNumberFormat="1" applyBorder="1" applyAlignment="1">
      <alignment/>
    </xf>
    <xf numFmtId="172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2" fontId="0" fillId="0" borderId="25" xfId="0" applyNumberFormat="1" applyBorder="1" applyAlignment="1">
      <alignment/>
    </xf>
    <xf numFmtId="172" fontId="0" fillId="0" borderId="25" xfId="0" applyNumberFormat="1" applyBorder="1" applyAlignment="1">
      <alignment horizontal="right"/>
    </xf>
    <xf numFmtId="0" fontId="0" fillId="0" borderId="29" xfId="0" applyBorder="1" applyAlignment="1">
      <alignment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172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5" fillId="0" borderId="25" xfId="0" applyFont="1" applyBorder="1" applyAlignment="1">
      <alignment horizontal="center"/>
    </xf>
    <xf numFmtId="0" fontId="3" fillId="33" borderId="25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1" fontId="0" fillId="0" borderId="0" xfId="0" applyNumberFormat="1" applyAlignment="1">
      <alignment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21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21" xfId="0" applyFill="1" applyBorder="1" applyAlignment="1">
      <alignment/>
    </xf>
    <xf numFmtId="172" fontId="0" fillId="0" borderId="21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23" xfId="0" applyFill="1" applyBorder="1" applyAlignment="1">
      <alignment/>
    </xf>
    <xf numFmtId="0" fontId="5" fillId="34" borderId="25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35" borderId="0" xfId="0" applyFill="1" applyAlignment="1">
      <alignment/>
    </xf>
    <xf numFmtId="0" fontId="0" fillId="35" borderId="23" xfId="0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0" fillId="35" borderId="24" xfId="0" applyFill="1" applyBorder="1" applyAlignment="1">
      <alignment/>
    </xf>
    <xf numFmtId="0" fontId="0" fillId="0" borderId="30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36" borderId="23" xfId="0" applyFill="1" applyBorder="1" applyAlignment="1">
      <alignment/>
    </xf>
    <xf numFmtId="0" fontId="5" fillId="36" borderId="25" xfId="0" applyFont="1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36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37" borderId="0" xfId="0" applyFont="1" applyFill="1" applyAlignment="1">
      <alignment/>
    </xf>
    <xf numFmtId="0" fontId="0" fillId="0" borderId="31" xfId="0" applyBorder="1" applyAlignment="1">
      <alignment horizontal="center"/>
    </xf>
    <xf numFmtId="0" fontId="0" fillId="38" borderId="23" xfId="0" applyFill="1" applyBorder="1" applyAlignment="1">
      <alignment/>
    </xf>
    <xf numFmtId="0" fontId="5" fillId="38" borderId="25" xfId="0" applyFont="1" applyFill="1" applyBorder="1" applyAlignment="1">
      <alignment horizontal="center"/>
    </xf>
    <xf numFmtId="0" fontId="0" fillId="38" borderId="24" xfId="0" applyFill="1" applyBorder="1" applyAlignment="1">
      <alignment/>
    </xf>
    <xf numFmtId="0" fontId="0" fillId="39" borderId="0" xfId="0" applyFont="1" applyFill="1" applyAlignment="1">
      <alignment/>
    </xf>
    <xf numFmtId="0" fontId="0" fillId="39" borderId="23" xfId="0" applyFill="1" applyBorder="1" applyAlignment="1">
      <alignment/>
    </xf>
    <xf numFmtId="0" fontId="5" fillId="39" borderId="25" xfId="0" applyFont="1" applyFill="1" applyBorder="1" applyAlignment="1">
      <alignment horizontal="center"/>
    </xf>
    <xf numFmtId="0" fontId="0" fillId="39" borderId="24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172" fontId="3" fillId="0" borderId="23" xfId="0" applyNumberFormat="1" applyFont="1" applyBorder="1" applyAlignment="1">
      <alignment/>
    </xf>
    <xf numFmtId="172" fontId="3" fillId="0" borderId="25" xfId="0" applyNumberFormat="1" applyFont="1" applyBorder="1" applyAlignment="1">
      <alignment/>
    </xf>
    <xf numFmtId="172" fontId="3" fillId="0" borderId="23" xfId="0" applyNumberFormat="1" applyFont="1" applyBorder="1" applyAlignment="1">
      <alignment horizontal="right"/>
    </xf>
    <xf numFmtId="172" fontId="3" fillId="0" borderId="25" xfId="0" applyNumberFormat="1" applyFont="1" applyBorder="1" applyAlignment="1">
      <alignment horizontal="right"/>
    </xf>
    <xf numFmtId="172" fontId="3" fillId="0" borderId="24" xfId="0" applyNumberFormat="1" applyFont="1" applyBorder="1" applyAlignment="1">
      <alignment/>
    </xf>
    <xf numFmtId="172" fontId="3" fillId="0" borderId="24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40" borderId="0" xfId="0" applyFill="1" applyAlignment="1">
      <alignment/>
    </xf>
    <xf numFmtId="0" fontId="0" fillId="40" borderId="0" xfId="0" applyFont="1" applyFill="1" applyAlignment="1">
      <alignment/>
    </xf>
    <xf numFmtId="0" fontId="0" fillId="40" borderId="23" xfId="0" applyFill="1" applyBorder="1" applyAlignment="1">
      <alignment/>
    </xf>
    <xf numFmtId="0" fontId="5" fillId="40" borderId="25" xfId="0" applyFont="1" applyFill="1" applyBorder="1" applyAlignment="1">
      <alignment horizontal="center"/>
    </xf>
    <xf numFmtId="0" fontId="0" fillId="40" borderId="24" xfId="0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41" borderId="47" xfId="0" applyFill="1" applyBorder="1" applyAlignment="1">
      <alignment horizontal="center"/>
    </xf>
    <xf numFmtId="0" fontId="0" fillId="41" borderId="48" xfId="0" applyFill="1" applyBorder="1" applyAlignment="1">
      <alignment horizontal="center"/>
    </xf>
    <xf numFmtId="0" fontId="0" fillId="41" borderId="49" xfId="0" applyFill="1" applyBorder="1" applyAlignment="1">
      <alignment horizontal="center"/>
    </xf>
    <xf numFmtId="0" fontId="0" fillId="42" borderId="47" xfId="0" applyFill="1" applyBorder="1" applyAlignment="1">
      <alignment horizontal="center"/>
    </xf>
    <xf numFmtId="0" fontId="0" fillId="42" borderId="48" xfId="0" applyFill="1" applyBorder="1" applyAlignment="1">
      <alignment horizontal="center"/>
    </xf>
    <xf numFmtId="0" fontId="0" fillId="42" borderId="49" xfId="0" applyFill="1" applyBorder="1" applyAlignment="1">
      <alignment horizontal="center"/>
    </xf>
    <xf numFmtId="172" fontId="0" fillId="0" borderId="50" xfId="0" applyNumberFormat="1" applyBorder="1" applyAlignment="1">
      <alignment horizontal="center"/>
    </xf>
    <xf numFmtId="0" fontId="0" fillId="39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AK34"/>
  <sheetViews>
    <sheetView zoomScalePageLayoutView="0" workbookViewId="0" topLeftCell="A1">
      <selection activeCell="AA35" sqref="AA35"/>
    </sheetView>
  </sheetViews>
  <sheetFormatPr defaultColWidth="11.421875" defaultRowHeight="12.75"/>
  <cols>
    <col min="1" max="1" width="15.140625" style="0" customWidth="1"/>
    <col min="2" max="2" width="8.421875" style="0" customWidth="1"/>
    <col min="3" max="22" width="2.7109375" style="0" customWidth="1"/>
    <col min="23" max="23" width="5.140625" style="0" customWidth="1"/>
    <col min="24" max="24" width="6.00390625" style="0" customWidth="1"/>
    <col min="25" max="27" width="7.140625" style="0" customWidth="1"/>
    <col min="28" max="28" width="2.00390625" style="0" customWidth="1"/>
    <col min="29" max="29" width="7.7109375" style="0" customWidth="1"/>
    <col min="30" max="30" width="2.00390625" style="0" customWidth="1"/>
    <col min="31" max="31" width="8.140625" style="17" customWidth="1"/>
    <col min="32" max="32" width="1.8515625" style="0" customWidth="1"/>
    <col min="33" max="33" width="8.140625" style="0" customWidth="1"/>
    <col min="34" max="34" width="1.8515625" style="0" customWidth="1"/>
    <col min="35" max="35" width="8.140625" style="0" customWidth="1"/>
    <col min="36" max="36" width="1.8515625" style="0" customWidth="1"/>
    <col min="37" max="37" width="8.140625" style="0" customWidth="1"/>
  </cols>
  <sheetData>
    <row r="2" spans="24:37" ht="12.75" customHeight="1">
      <c r="X2" s="111" t="s">
        <v>21</v>
      </c>
      <c r="Y2" s="111" t="s">
        <v>74</v>
      </c>
      <c r="Z2" s="44"/>
      <c r="AA2" s="111" t="s">
        <v>71</v>
      </c>
      <c r="AB2" s="44"/>
      <c r="AC2" s="111" t="s">
        <v>51</v>
      </c>
      <c r="AD2" s="44"/>
      <c r="AE2" s="111" t="s">
        <v>45</v>
      </c>
      <c r="AG2" s="111" t="s">
        <v>44</v>
      </c>
      <c r="AI2" s="111" t="s">
        <v>43</v>
      </c>
      <c r="AK2" s="111" t="s">
        <v>22</v>
      </c>
    </row>
    <row r="3" spans="3:37" ht="12.75" customHeight="1">
      <c r="C3" s="113" t="s">
        <v>4</v>
      </c>
      <c r="D3" s="114"/>
      <c r="E3" s="114"/>
      <c r="F3" s="115"/>
      <c r="G3" s="113" t="s">
        <v>5</v>
      </c>
      <c r="H3" s="114"/>
      <c r="I3" s="114"/>
      <c r="J3" s="115"/>
      <c r="K3" s="113" t="s">
        <v>6</v>
      </c>
      <c r="L3" s="114"/>
      <c r="M3" s="114"/>
      <c r="N3" s="115"/>
      <c r="O3" s="113" t="s">
        <v>7</v>
      </c>
      <c r="P3" s="114"/>
      <c r="Q3" s="114"/>
      <c r="R3" s="115"/>
      <c r="S3" s="113" t="s">
        <v>8</v>
      </c>
      <c r="T3" s="114"/>
      <c r="U3" s="114"/>
      <c r="V3" s="115"/>
      <c r="X3" s="111"/>
      <c r="Y3" s="111"/>
      <c r="Z3" s="44"/>
      <c r="AA3" s="111"/>
      <c r="AB3" s="44"/>
      <c r="AC3" s="111"/>
      <c r="AD3" s="44"/>
      <c r="AE3" s="111"/>
      <c r="AG3" s="111"/>
      <c r="AI3" s="111"/>
      <c r="AK3" s="111"/>
    </row>
    <row r="4" spans="3:37" ht="12.75" customHeight="1">
      <c r="C4" s="8" t="s">
        <v>0</v>
      </c>
      <c r="D4" s="9" t="s">
        <v>1</v>
      </c>
      <c r="E4" s="9" t="s">
        <v>2</v>
      </c>
      <c r="F4" s="10" t="s">
        <v>3</v>
      </c>
      <c r="G4" s="8" t="s">
        <v>0</v>
      </c>
      <c r="H4" s="9" t="s">
        <v>1</v>
      </c>
      <c r="I4" s="9" t="s">
        <v>2</v>
      </c>
      <c r="J4" s="10" t="s">
        <v>3</v>
      </c>
      <c r="K4" s="8" t="s">
        <v>0</v>
      </c>
      <c r="L4" s="9" t="s">
        <v>1</v>
      </c>
      <c r="M4" s="9" t="s">
        <v>2</v>
      </c>
      <c r="N4" s="10" t="s">
        <v>3</v>
      </c>
      <c r="O4" s="8" t="s">
        <v>0</v>
      </c>
      <c r="P4" s="9" t="s">
        <v>1</v>
      </c>
      <c r="Q4" s="9" t="s">
        <v>2</v>
      </c>
      <c r="R4" s="10" t="s">
        <v>3</v>
      </c>
      <c r="S4" s="8" t="s">
        <v>0</v>
      </c>
      <c r="T4" s="9" t="s">
        <v>1</v>
      </c>
      <c r="U4" s="9" t="s">
        <v>2</v>
      </c>
      <c r="V4" s="10" t="s">
        <v>3</v>
      </c>
      <c r="X4" s="112"/>
      <c r="Y4" s="112"/>
      <c r="Z4" s="62"/>
      <c r="AA4" s="112"/>
      <c r="AB4" s="62"/>
      <c r="AC4" s="112"/>
      <c r="AD4" s="62"/>
      <c r="AE4" s="112"/>
      <c r="AG4" s="112"/>
      <c r="AI4" s="112"/>
      <c r="AK4" s="112"/>
    </row>
    <row r="5" spans="1:37" ht="12.75">
      <c r="A5" s="14" t="s">
        <v>30</v>
      </c>
      <c r="B5" s="11" t="s">
        <v>19</v>
      </c>
      <c r="C5" s="2"/>
      <c r="D5" s="3">
        <v>1</v>
      </c>
      <c r="E5" s="3"/>
      <c r="F5" s="4"/>
      <c r="G5" s="2"/>
      <c r="H5" s="3"/>
      <c r="I5" s="3"/>
      <c r="J5" s="4"/>
      <c r="K5" s="2"/>
      <c r="L5" s="3">
        <v>1</v>
      </c>
      <c r="M5" s="3"/>
      <c r="N5" s="4"/>
      <c r="O5" s="2"/>
      <c r="P5" s="3"/>
      <c r="Q5" s="3"/>
      <c r="R5" s="4"/>
      <c r="S5" s="2"/>
      <c r="T5" s="3"/>
      <c r="U5" s="3"/>
      <c r="V5" s="4"/>
      <c r="W5" s="11">
        <f aca="true" t="shared" si="0" ref="W5:W10">SUM(C5:V5)</f>
        <v>2</v>
      </c>
      <c r="X5" s="18">
        <f aca="true" t="shared" si="1" ref="X5:X10">SUM(100/128*W5)</f>
        <v>1.5625</v>
      </c>
      <c r="Y5" s="19">
        <f>(W5+W6+W7)/W32*100</f>
        <v>3.90625</v>
      </c>
      <c r="Z5" s="27"/>
      <c r="AA5" s="19">
        <v>4.6875</v>
      </c>
      <c r="AB5" s="27"/>
      <c r="AC5" s="89">
        <v>5.46875</v>
      </c>
      <c r="AD5" s="90"/>
      <c r="AE5" s="91">
        <v>4.7</v>
      </c>
      <c r="AG5" s="34">
        <v>9.4</v>
      </c>
      <c r="AI5" s="34">
        <v>6.3</v>
      </c>
      <c r="AK5" s="34">
        <v>1.6</v>
      </c>
    </row>
    <row r="6" spans="1:37" ht="12.75">
      <c r="A6" s="33" t="s">
        <v>25</v>
      </c>
      <c r="B6" s="22" t="s">
        <v>20</v>
      </c>
      <c r="C6" s="23"/>
      <c r="D6" s="24"/>
      <c r="E6" s="24"/>
      <c r="F6" s="25"/>
      <c r="G6" s="23"/>
      <c r="H6" s="24"/>
      <c r="I6" s="24"/>
      <c r="J6" s="25"/>
      <c r="K6" s="23"/>
      <c r="L6" s="24"/>
      <c r="M6" s="24"/>
      <c r="N6" s="25"/>
      <c r="O6" s="23"/>
      <c r="P6" s="24"/>
      <c r="Q6" s="24"/>
      <c r="R6" s="25"/>
      <c r="S6" s="23"/>
      <c r="T6" s="24">
        <v>1</v>
      </c>
      <c r="U6" s="24"/>
      <c r="V6" s="25"/>
      <c r="W6" s="28">
        <f t="shared" si="0"/>
        <v>1</v>
      </c>
      <c r="X6" s="26">
        <f t="shared" si="1"/>
        <v>0.78125</v>
      </c>
      <c r="Y6" s="27"/>
      <c r="Z6" s="27"/>
      <c r="AA6" s="27"/>
      <c r="AB6" s="27"/>
      <c r="AC6" s="90"/>
      <c r="AD6" s="90"/>
      <c r="AE6" s="92"/>
      <c r="AG6" s="34"/>
      <c r="AI6" s="34"/>
      <c r="AK6" s="34"/>
    </row>
    <row r="7" spans="1:37" ht="12.75">
      <c r="A7" s="15"/>
      <c r="B7" s="13" t="s">
        <v>9</v>
      </c>
      <c r="C7" s="5"/>
      <c r="D7" s="6"/>
      <c r="E7" s="6"/>
      <c r="F7" s="7"/>
      <c r="G7" s="5"/>
      <c r="H7" s="6"/>
      <c r="I7" s="6"/>
      <c r="J7" s="7"/>
      <c r="K7" s="5"/>
      <c r="L7" s="6"/>
      <c r="M7" s="6"/>
      <c r="N7" s="7"/>
      <c r="O7" s="5"/>
      <c r="P7" s="6"/>
      <c r="Q7" s="6"/>
      <c r="R7" s="7"/>
      <c r="S7" s="5"/>
      <c r="T7" s="6"/>
      <c r="U7" s="6"/>
      <c r="V7" s="7">
        <v>2</v>
      </c>
      <c r="W7" s="16">
        <f t="shared" si="0"/>
        <v>2</v>
      </c>
      <c r="X7" s="20">
        <f t="shared" si="1"/>
        <v>1.5625</v>
      </c>
      <c r="Y7" s="21"/>
      <c r="Z7" s="27"/>
      <c r="AA7" s="21"/>
      <c r="AB7" s="27"/>
      <c r="AC7" s="93"/>
      <c r="AD7" s="90"/>
      <c r="AE7" s="94"/>
      <c r="AG7" s="35"/>
      <c r="AI7" s="35"/>
      <c r="AK7" s="35"/>
    </row>
    <row r="8" spans="1:37" ht="12.75">
      <c r="A8" s="14" t="s">
        <v>30</v>
      </c>
      <c r="B8" s="11" t="s">
        <v>19</v>
      </c>
      <c r="C8" s="2"/>
      <c r="D8" s="3"/>
      <c r="E8" s="3"/>
      <c r="F8" s="4"/>
      <c r="G8" s="2"/>
      <c r="H8" s="3"/>
      <c r="I8" s="3"/>
      <c r="J8" s="4"/>
      <c r="K8" s="29"/>
      <c r="L8" s="3"/>
      <c r="M8" s="3"/>
      <c r="N8" s="4"/>
      <c r="O8" s="2"/>
      <c r="P8" s="3"/>
      <c r="Q8" s="3"/>
      <c r="R8" s="4"/>
      <c r="S8" s="2"/>
      <c r="T8" s="3"/>
      <c r="U8" s="3"/>
      <c r="V8" s="4"/>
      <c r="W8" s="11">
        <f t="shared" si="0"/>
        <v>0</v>
      </c>
      <c r="X8" s="18">
        <f t="shared" si="1"/>
        <v>0</v>
      </c>
      <c r="Y8" s="19">
        <f>(W8+W9+W10)/W32*100</f>
        <v>0.78125</v>
      </c>
      <c r="Z8" s="27"/>
      <c r="AA8" s="19">
        <v>1.5625</v>
      </c>
      <c r="AB8" s="27"/>
      <c r="AC8" s="89">
        <v>5.46875</v>
      </c>
      <c r="AD8" s="90"/>
      <c r="AE8" s="91">
        <v>6.3</v>
      </c>
      <c r="AG8" s="34">
        <v>8</v>
      </c>
      <c r="AI8" s="34">
        <v>7</v>
      </c>
      <c r="AK8" s="34">
        <v>3.1</v>
      </c>
    </row>
    <row r="9" spans="1:37" ht="12.75">
      <c r="A9" s="33" t="s">
        <v>28</v>
      </c>
      <c r="B9" s="22" t="s">
        <v>20</v>
      </c>
      <c r="C9" s="23"/>
      <c r="D9" s="24"/>
      <c r="E9" s="24"/>
      <c r="F9" s="25"/>
      <c r="G9" s="23"/>
      <c r="H9" s="24"/>
      <c r="I9" s="24"/>
      <c r="J9" s="25"/>
      <c r="K9" s="23"/>
      <c r="L9" s="24"/>
      <c r="M9" s="24"/>
      <c r="N9" s="25"/>
      <c r="O9" s="23"/>
      <c r="P9" s="24"/>
      <c r="Q9" s="24"/>
      <c r="R9" s="25"/>
      <c r="S9" s="30"/>
      <c r="T9" s="24"/>
      <c r="U9" s="24"/>
      <c r="V9" s="25"/>
      <c r="W9" s="28">
        <f t="shared" si="0"/>
        <v>0</v>
      </c>
      <c r="X9" s="26">
        <f t="shared" si="1"/>
        <v>0</v>
      </c>
      <c r="Y9" s="27"/>
      <c r="Z9" s="27"/>
      <c r="AA9" s="27"/>
      <c r="AB9" s="27"/>
      <c r="AC9" s="90"/>
      <c r="AD9" s="90"/>
      <c r="AE9" s="92"/>
      <c r="AG9" s="34"/>
      <c r="AI9" s="34"/>
      <c r="AK9" s="34"/>
    </row>
    <row r="10" spans="1:37" ht="12.75">
      <c r="A10" s="15"/>
      <c r="B10" s="13" t="s">
        <v>9</v>
      </c>
      <c r="C10" s="5"/>
      <c r="D10" s="6"/>
      <c r="E10" s="6"/>
      <c r="F10" s="7"/>
      <c r="G10" s="5"/>
      <c r="H10" s="6"/>
      <c r="I10" s="6"/>
      <c r="J10" s="7"/>
      <c r="K10" s="5"/>
      <c r="L10" s="6"/>
      <c r="M10" s="6"/>
      <c r="N10" s="7"/>
      <c r="O10" s="5"/>
      <c r="P10" s="6"/>
      <c r="Q10" s="6">
        <v>1</v>
      </c>
      <c r="R10" s="7"/>
      <c r="S10" s="5"/>
      <c r="T10" s="6"/>
      <c r="U10" s="6"/>
      <c r="V10" s="7"/>
      <c r="W10" s="16">
        <f t="shared" si="0"/>
        <v>1</v>
      </c>
      <c r="X10" s="20">
        <f t="shared" si="1"/>
        <v>0.78125</v>
      </c>
      <c r="Y10" s="21"/>
      <c r="Z10" s="27"/>
      <c r="AA10" s="21"/>
      <c r="AB10" s="27"/>
      <c r="AC10" s="93"/>
      <c r="AD10" s="90"/>
      <c r="AE10" s="94"/>
      <c r="AG10" s="35"/>
      <c r="AI10" s="35"/>
      <c r="AK10" s="35"/>
    </row>
    <row r="11" spans="1:37" ht="12.75">
      <c r="A11" s="14" t="s">
        <v>30</v>
      </c>
      <c r="B11" s="11" t="s">
        <v>19</v>
      </c>
      <c r="C11" s="2"/>
      <c r="D11" s="3"/>
      <c r="E11" s="3"/>
      <c r="F11" s="4"/>
      <c r="G11" s="2"/>
      <c r="H11" s="3"/>
      <c r="I11" s="3"/>
      <c r="J11" s="4"/>
      <c r="K11" s="2"/>
      <c r="L11" s="3"/>
      <c r="M11" s="3"/>
      <c r="N11" s="4"/>
      <c r="O11" s="2"/>
      <c r="P11" s="3">
        <v>1</v>
      </c>
      <c r="Q11" s="3"/>
      <c r="R11" s="4"/>
      <c r="S11" s="2"/>
      <c r="T11" s="3"/>
      <c r="U11" s="3"/>
      <c r="V11" s="4"/>
      <c r="W11" s="11">
        <f aca="true" t="shared" si="2" ref="W11:W31">SUM(C11:V11)</f>
        <v>1</v>
      </c>
      <c r="X11" s="18">
        <f aca="true" t="shared" si="3" ref="X11:X19">SUM(100/128*W11)</f>
        <v>0.78125</v>
      </c>
      <c r="Y11" s="19">
        <f>(W11+W12+W13)/W32*100</f>
        <v>5.46875</v>
      </c>
      <c r="Z11" s="27"/>
      <c r="AA11" s="19">
        <v>3.125</v>
      </c>
      <c r="AB11" s="27"/>
      <c r="AC11" s="89">
        <v>2.34375</v>
      </c>
      <c r="AD11" s="90"/>
      <c r="AE11" s="91">
        <v>4.7</v>
      </c>
      <c r="AG11" s="36">
        <v>9.4</v>
      </c>
      <c r="AI11" s="36">
        <v>8.6</v>
      </c>
      <c r="AK11" s="36">
        <v>4.7</v>
      </c>
    </row>
    <row r="12" spans="1:37" ht="12.75">
      <c r="A12" s="33" t="s">
        <v>23</v>
      </c>
      <c r="B12" s="22" t="s">
        <v>20</v>
      </c>
      <c r="C12" s="23"/>
      <c r="D12" s="24"/>
      <c r="E12" s="24"/>
      <c r="F12" s="25">
        <v>1</v>
      </c>
      <c r="G12" s="23"/>
      <c r="H12" s="24">
        <v>1</v>
      </c>
      <c r="I12" s="24"/>
      <c r="J12" s="25"/>
      <c r="K12" s="23"/>
      <c r="L12" s="24"/>
      <c r="M12" s="24"/>
      <c r="N12" s="25">
        <v>1</v>
      </c>
      <c r="O12" s="23"/>
      <c r="P12" s="24"/>
      <c r="Q12" s="24"/>
      <c r="R12" s="25"/>
      <c r="S12" s="23"/>
      <c r="T12" s="24"/>
      <c r="U12" s="24"/>
      <c r="V12" s="25">
        <v>1</v>
      </c>
      <c r="W12" s="28">
        <f t="shared" si="2"/>
        <v>4</v>
      </c>
      <c r="X12" s="26">
        <f t="shared" si="3"/>
        <v>3.125</v>
      </c>
      <c r="Y12" s="27"/>
      <c r="Z12" s="27"/>
      <c r="AA12" s="27"/>
      <c r="AB12" s="27"/>
      <c r="AC12" s="90"/>
      <c r="AD12" s="90"/>
      <c r="AE12" s="92"/>
      <c r="AG12" s="34"/>
      <c r="AI12" s="34"/>
      <c r="AK12" s="34"/>
    </row>
    <row r="13" spans="1:37" ht="12.75">
      <c r="A13" s="15"/>
      <c r="B13" s="12" t="s">
        <v>9</v>
      </c>
      <c r="C13" s="5"/>
      <c r="D13" s="6"/>
      <c r="E13" s="6"/>
      <c r="F13" s="7"/>
      <c r="G13" s="5"/>
      <c r="H13" s="6"/>
      <c r="I13" s="6">
        <v>1</v>
      </c>
      <c r="J13" s="7"/>
      <c r="K13" s="5"/>
      <c r="L13" s="6">
        <v>1</v>
      </c>
      <c r="M13" s="6"/>
      <c r="N13" s="7"/>
      <c r="O13" s="5"/>
      <c r="P13" s="6"/>
      <c r="Q13" s="6"/>
      <c r="R13" s="7"/>
      <c r="S13" s="5"/>
      <c r="T13" s="6"/>
      <c r="U13" s="6"/>
      <c r="V13" s="7"/>
      <c r="W13" s="16">
        <f t="shared" si="2"/>
        <v>2</v>
      </c>
      <c r="X13" s="20">
        <f t="shared" si="3"/>
        <v>1.5625</v>
      </c>
      <c r="Y13" s="21"/>
      <c r="Z13" s="27"/>
      <c r="AA13" s="21"/>
      <c r="AB13" s="27"/>
      <c r="AC13" s="93"/>
      <c r="AD13" s="90"/>
      <c r="AE13" s="94"/>
      <c r="AG13" s="35"/>
      <c r="AI13" s="35"/>
      <c r="AK13" s="35"/>
    </row>
    <row r="14" spans="1:37" ht="12.75">
      <c r="A14" s="14" t="s">
        <v>30</v>
      </c>
      <c r="B14" s="11" t="s">
        <v>19</v>
      </c>
      <c r="C14" s="2"/>
      <c r="D14" s="3"/>
      <c r="E14" s="3"/>
      <c r="F14" s="4"/>
      <c r="G14" s="2"/>
      <c r="H14" s="3"/>
      <c r="I14" s="3"/>
      <c r="J14" s="4"/>
      <c r="K14" s="2"/>
      <c r="L14" s="3"/>
      <c r="M14" s="3"/>
      <c r="N14" s="4"/>
      <c r="O14" s="2"/>
      <c r="P14" s="3"/>
      <c r="Q14" s="3"/>
      <c r="R14" s="4"/>
      <c r="S14" s="2"/>
      <c r="T14" s="3"/>
      <c r="U14" s="3"/>
      <c r="V14" s="4"/>
      <c r="W14" s="11">
        <f t="shared" si="2"/>
        <v>0</v>
      </c>
      <c r="X14" s="18">
        <f t="shared" si="3"/>
        <v>0</v>
      </c>
      <c r="Y14" s="19">
        <f>(W14+W15+W16)/W32*100</f>
        <v>5.46875</v>
      </c>
      <c r="Z14" s="27"/>
      <c r="AA14" s="19">
        <v>4.6875</v>
      </c>
      <c r="AB14" s="27"/>
      <c r="AC14" s="89">
        <v>2.34375</v>
      </c>
      <c r="AD14" s="90"/>
      <c r="AE14" s="95">
        <v>0</v>
      </c>
      <c r="AG14" s="34">
        <v>0</v>
      </c>
      <c r="AI14" s="34">
        <v>0</v>
      </c>
      <c r="AK14" s="34">
        <v>1.6</v>
      </c>
    </row>
    <row r="15" spans="1:37" ht="12.75">
      <c r="A15" s="33" t="s">
        <v>24</v>
      </c>
      <c r="B15" s="22" t="s">
        <v>20</v>
      </c>
      <c r="C15" s="23"/>
      <c r="D15" s="24"/>
      <c r="E15" s="24"/>
      <c r="F15" s="25"/>
      <c r="G15" s="23"/>
      <c r="H15" s="24"/>
      <c r="I15" s="24"/>
      <c r="J15" s="25"/>
      <c r="K15" s="23"/>
      <c r="L15" s="24"/>
      <c r="M15" s="24"/>
      <c r="N15" s="25"/>
      <c r="O15" s="23"/>
      <c r="P15" s="24"/>
      <c r="Q15" s="24">
        <v>1</v>
      </c>
      <c r="R15" s="25"/>
      <c r="S15" s="23"/>
      <c r="T15" s="24"/>
      <c r="U15" s="24">
        <v>1</v>
      </c>
      <c r="V15" s="25"/>
      <c r="W15" s="28">
        <f t="shared" si="2"/>
        <v>2</v>
      </c>
      <c r="X15" s="26">
        <f t="shared" si="3"/>
        <v>1.5625</v>
      </c>
      <c r="Y15" s="27"/>
      <c r="Z15" s="27"/>
      <c r="AA15" s="27"/>
      <c r="AB15" s="27"/>
      <c r="AC15" s="90"/>
      <c r="AD15" s="90"/>
      <c r="AE15" s="92"/>
      <c r="AG15" s="34"/>
      <c r="AI15" s="34"/>
      <c r="AK15" s="34"/>
    </row>
    <row r="16" spans="1:37" ht="12.75">
      <c r="A16" s="15"/>
      <c r="B16" s="12" t="s">
        <v>9</v>
      </c>
      <c r="C16" s="5"/>
      <c r="D16" s="6"/>
      <c r="E16" s="6">
        <v>1</v>
      </c>
      <c r="F16" s="7"/>
      <c r="G16" s="5"/>
      <c r="H16" s="6"/>
      <c r="I16" s="6">
        <v>1</v>
      </c>
      <c r="J16" s="7"/>
      <c r="K16" s="5"/>
      <c r="L16" s="6"/>
      <c r="M16" s="6">
        <v>1</v>
      </c>
      <c r="N16" s="7"/>
      <c r="O16" s="5"/>
      <c r="P16" s="6"/>
      <c r="Q16" s="6"/>
      <c r="R16" s="7"/>
      <c r="S16" s="5"/>
      <c r="T16" s="6">
        <v>1</v>
      </c>
      <c r="U16" s="6">
        <v>1</v>
      </c>
      <c r="V16" s="7"/>
      <c r="W16" s="16">
        <f t="shared" si="2"/>
        <v>5</v>
      </c>
      <c r="X16" s="20">
        <f t="shared" si="3"/>
        <v>3.90625</v>
      </c>
      <c r="Y16" s="21"/>
      <c r="Z16" s="27"/>
      <c r="AA16" s="21"/>
      <c r="AB16" s="27"/>
      <c r="AC16" s="93"/>
      <c r="AD16" s="90"/>
      <c r="AE16" s="94"/>
      <c r="AG16" s="35"/>
      <c r="AI16" s="35"/>
      <c r="AK16" s="35"/>
    </row>
    <row r="17" spans="1:37" ht="12.75">
      <c r="A17" s="14" t="s">
        <v>30</v>
      </c>
      <c r="B17" s="11" t="s">
        <v>19</v>
      </c>
      <c r="C17" s="2"/>
      <c r="D17" s="3"/>
      <c r="E17" s="3"/>
      <c r="F17" s="4"/>
      <c r="G17" s="2"/>
      <c r="H17" s="3"/>
      <c r="I17" s="3"/>
      <c r="J17" s="4"/>
      <c r="K17" s="2"/>
      <c r="L17" s="3"/>
      <c r="M17" s="3"/>
      <c r="N17" s="4"/>
      <c r="O17" s="2"/>
      <c r="P17" s="3"/>
      <c r="Q17" s="3">
        <v>1</v>
      </c>
      <c r="R17" s="4"/>
      <c r="S17" s="2"/>
      <c r="T17" s="3"/>
      <c r="U17" s="3"/>
      <c r="V17" s="4"/>
      <c r="W17" s="11">
        <f t="shared" si="2"/>
        <v>1</v>
      </c>
      <c r="X17" s="18">
        <f t="shared" si="3"/>
        <v>0.78125</v>
      </c>
      <c r="Y17" s="19">
        <f>(W17+W18+W19)/W32*100</f>
        <v>9.375</v>
      </c>
      <c r="Z17" s="27"/>
      <c r="AA17" s="19">
        <v>12.5</v>
      </c>
      <c r="AB17" s="27"/>
      <c r="AC17" s="89">
        <v>3.90625</v>
      </c>
      <c r="AD17" s="90"/>
      <c r="AE17" s="91">
        <v>3.9</v>
      </c>
      <c r="AG17" s="34">
        <v>5.5</v>
      </c>
      <c r="AI17" s="34">
        <v>3.1</v>
      </c>
      <c r="AK17" s="34">
        <v>3.9</v>
      </c>
    </row>
    <row r="18" spans="1:37" ht="12.75">
      <c r="A18" s="33" t="s">
        <v>27</v>
      </c>
      <c r="B18" s="22" t="s">
        <v>20</v>
      </c>
      <c r="C18" s="23"/>
      <c r="D18" s="24"/>
      <c r="E18" s="24">
        <v>1</v>
      </c>
      <c r="F18" s="25"/>
      <c r="G18" s="23"/>
      <c r="H18" s="24"/>
      <c r="I18" s="24"/>
      <c r="J18" s="25"/>
      <c r="K18" s="23"/>
      <c r="L18" s="24"/>
      <c r="M18" s="24">
        <v>2</v>
      </c>
      <c r="N18" s="25"/>
      <c r="O18" s="23"/>
      <c r="P18" s="24"/>
      <c r="Q18" s="24"/>
      <c r="R18" s="25"/>
      <c r="S18" s="23"/>
      <c r="T18" s="24"/>
      <c r="U18" s="24">
        <v>1</v>
      </c>
      <c r="V18" s="25"/>
      <c r="W18" s="28">
        <f t="shared" si="2"/>
        <v>4</v>
      </c>
      <c r="X18" s="26">
        <f t="shared" si="3"/>
        <v>3.125</v>
      </c>
      <c r="Y18" s="27"/>
      <c r="Z18" s="27"/>
      <c r="AA18" s="27"/>
      <c r="AB18" s="27"/>
      <c r="AC18" s="90"/>
      <c r="AD18" s="90"/>
      <c r="AE18" s="92"/>
      <c r="AG18" s="34"/>
      <c r="AI18" s="34"/>
      <c r="AK18" s="34"/>
    </row>
    <row r="19" spans="1:37" ht="12.75">
      <c r="A19" s="15"/>
      <c r="B19" s="13" t="s">
        <v>9</v>
      </c>
      <c r="C19" s="5"/>
      <c r="D19" s="6">
        <v>1</v>
      </c>
      <c r="E19" s="6"/>
      <c r="F19" s="7"/>
      <c r="G19" s="5"/>
      <c r="H19" s="6">
        <v>1</v>
      </c>
      <c r="I19" s="6"/>
      <c r="J19" s="7"/>
      <c r="K19" s="5"/>
      <c r="L19" s="6">
        <v>2</v>
      </c>
      <c r="M19" s="6"/>
      <c r="N19" s="7">
        <v>2</v>
      </c>
      <c r="O19" s="5"/>
      <c r="P19" s="6"/>
      <c r="Q19" s="6"/>
      <c r="R19" s="7"/>
      <c r="S19" s="5"/>
      <c r="T19" s="6"/>
      <c r="U19" s="6">
        <v>1</v>
      </c>
      <c r="V19" s="7"/>
      <c r="W19" s="16">
        <f t="shared" si="2"/>
        <v>7</v>
      </c>
      <c r="X19" s="20">
        <f t="shared" si="3"/>
        <v>5.46875</v>
      </c>
      <c r="Y19" s="21"/>
      <c r="Z19" s="27"/>
      <c r="AA19" s="21"/>
      <c r="AB19" s="27"/>
      <c r="AC19" s="93"/>
      <c r="AD19" s="90"/>
      <c r="AE19" s="94"/>
      <c r="AG19" s="35"/>
      <c r="AI19" s="35"/>
      <c r="AK19" s="35"/>
    </row>
    <row r="20" spans="1:37" ht="12.75">
      <c r="A20" s="14" t="s">
        <v>30</v>
      </c>
      <c r="B20" s="11" t="s">
        <v>19</v>
      </c>
      <c r="C20" s="2"/>
      <c r="D20" s="3"/>
      <c r="E20" s="3"/>
      <c r="F20" s="4"/>
      <c r="G20" s="2"/>
      <c r="H20" s="3">
        <v>1</v>
      </c>
      <c r="I20" s="3"/>
      <c r="J20" s="4"/>
      <c r="K20" s="2"/>
      <c r="L20" s="3"/>
      <c r="M20" s="3">
        <v>1</v>
      </c>
      <c r="N20" s="4"/>
      <c r="O20" s="2"/>
      <c r="P20" s="3">
        <v>1</v>
      </c>
      <c r="Q20" s="3"/>
      <c r="R20" s="4"/>
      <c r="S20" s="2"/>
      <c r="T20" s="3">
        <v>2</v>
      </c>
      <c r="U20" s="3"/>
      <c r="V20" s="4"/>
      <c r="W20" s="11">
        <f aca="true" t="shared" si="4" ref="W20:W29">SUM(C20:V20)</f>
        <v>5</v>
      </c>
      <c r="X20" s="18">
        <f aca="true" t="shared" si="5" ref="X20:X27">SUM(100/128*W20)</f>
        <v>3.90625</v>
      </c>
      <c r="Y20" s="19">
        <f>(W20+W21+W22)/W32*100</f>
        <v>9.375</v>
      </c>
      <c r="Z20" s="27"/>
      <c r="AA20" s="19">
        <v>7.8125</v>
      </c>
      <c r="AB20" s="27"/>
      <c r="AC20" s="89">
        <v>11.71875</v>
      </c>
      <c r="AD20" s="90"/>
      <c r="AE20" s="91">
        <v>6.3</v>
      </c>
      <c r="AG20" s="34">
        <v>4.7</v>
      </c>
      <c r="AI20" s="34">
        <v>3.9</v>
      </c>
      <c r="AK20" s="34">
        <v>0</v>
      </c>
    </row>
    <row r="21" spans="1:37" ht="12.75">
      <c r="A21" s="33" t="s">
        <v>26</v>
      </c>
      <c r="B21" s="22" t="s">
        <v>20</v>
      </c>
      <c r="C21" s="23"/>
      <c r="D21" s="24">
        <v>1</v>
      </c>
      <c r="E21" s="24"/>
      <c r="F21" s="25"/>
      <c r="G21" s="23"/>
      <c r="H21" s="24"/>
      <c r="I21" s="24"/>
      <c r="J21" s="25"/>
      <c r="K21" s="23"/>
      <c r="L21" s="24">
        <v>1</v>
      </c>
      <c r="M21" s="24"/>
      <c r="N21" s="25"/>
      <c r="O21" s="23"/>
      <c r="P21" s="24"/>
      <c r="Q21" s="24"/>
      <c r="R21" s="25"/>
      <c r="S21" s="23"/>
      <c r="T21" s="24"/>
      <c r="U21" s="24"/>
      <c r="V21" s="25"/>
      <c r="W21" s="28">
        <f t="shared" si="4"/>
        <v>2</v>
      </c>
      <c r="X21" s="26">
        <f t="shared" si="5"/>
        <v>1.5625</v>
      </c>
      <c r="Y21" s="27"/>
      <c r="Z21" s="27"/>
      <c r="AA21" s="27"/>
      <c r="AB21" s="27"/>
      <c r="AC21" s="90"/>
      <c r="AD21" s="90"/>
      <c r="AE21" s="92"/>
      <c r="AG21" s="34"/>
      <c r="AI21" s="34"/>
      <c r="AK21" s="34"/>
    </row>
    <row r="22" spans="1:37" ht="12.75">
      <c r="A22" s="15"/>
      <c r="B22" s="13" t="s">
        <v>9</v>
      </c>
      <c r="C22" s="5"/>
      <c r="D22" s="6"/>
      <c r="E22" s="6">
        <v>1</v>
      </c>
      <c r="F22" s="7"/>
      <c r="G22" s="5"/>
      <c r="H22" s="6"/>
      <c r="I22" s="6"/>
      <c r="J22" s="7"/>
      <c r="K22" s="5"/>
      <c r="L22" s="6"/>
      <c r="M22" s="6">
        <v>2</v>
      </c>
      <c r="N22" s="7"/>
      <c r="O22" s="5"/>
      <c r="P22" s="6"/>
      <c r="Q22" s="6">
        <v>2</v>
      </c>
      <c r="R22" s="7"/>
      <c r="S22" s="5"/>
      <c r="T22" s="6"/>
      <c r="U22" s="6"/>
      <c r="V22" s="7"/>
      <c r="W22" s="16">
        <f t="shared" si="4"/>
        <v>5</v>
      </c>
      <c r="X22" s="20">
        <f t="shared" si="5"/>
        <v>3.90625</v>
      </c>
      <c r="Y22" s="21"/>
      <c r="Z22" s="27"/>
      <c r="AA22" s="21"/>
      <c r="AB22" s="27"/>
      <c r="AC22" s="93"/>
      <c r="AD22" s="90"/>
      <c r="AE22" s="94"/>
      <c r="AG22" s="35"/>
      <c r="AI22" s="35"/>
      <c r="AK22" s="35"/>
    </row>
    <row r="23" spans="1:37" ht="12.75">
      <c r="A23" s="14" t="s">
        <v>31</v>
      </c>
      <c r="B23" s="11" t="s">
        <v>19</v>
      </c>
      <c r="C23" s="2"/>
      <c r="D23" s="3"/>
      <c r="E23" s="3"/>
      <c r="F23" s="4"/>
      <c r="G23" s="2"/>
      <c r="H23" s="3"/>
      <c r="I23" s="3"/>
      <c r="J23" s="4"/>
      <c r="K23" s="2"/>
      <c r="L23" s="3"/>
      <c r="M23" s="3"/>
      <c r="N23" s="4"/>
      <c r="O23" s="2"/>
      <c r="P23" s="3"/>
      <c r="Q23" s="3"/>
      <c r="R23" s="4"/>
      <c r="S23" s="2"/>
      <c r="T23" s="3"/>
      <c r="U23" s="3"/>
      <c r="V23" s="4">
        <v>1</v>
      </c>
      <c r="W23" s="11">
        <f t="shared" si="4"/>
        <v>1</v>
      </c>
      <c r="X23" s="18">
        <f t="shared" si="5"/>
        <v>0.78125</v>
      </c>
      <c r="Y23" s="19">
        <f>(W23+W24+W25)/W32*100</f>
        <v>3.125</v>
      </c>
      <c r="Z23" s="27"/>
      <c r="AA23" s="19">
        <v>7.8125</v>
      </c>
      <c r="AB23" s="27"/>
      <c r="AC23" s="89">
        <v>10.9375</v>
      </c>
      <c r="AD23" s="90"/>
      <c r="AE23" s="91">
        <v>16.4</v>
      </c>
      <c r="AG23" s="34">
        <v>4.7</v>
      </c>
      <c r="AI23" s="34">
        <v>15.6</v>
      </c>
      <c r="AK23" s="34">
        <v>28.1</v>
      </c>
    </row>
    <row r="24" spans="1:37" ht="12.75">
      <c r="A24" s="33" t="s">
        <v>29</v>
      </c>
      <c r="B24" s="22" t="s">
        <v>20</v>
      </c>
      <c r="C24" s="23"/>
      <c r="D24" s="24"/>
      <c r="E24" s="24"/>
      <c r="F24" s="25"/>
      <c r="G24" s="23"/>
      <c r="H24" s="24"/>
      <c r="I24" s="24">
        <v>1</v>
      </c>
      <c r="J24" s="25"/>
      <c r="K24" s="23"/>
      <c r="L24" s="24"/>
      <c r="M24" s="24"/>
      <c r="N24" s="25"/>
      <c r="O24" s="23"/>
      <c r="P24" s="24"/>
      <c r="Q24" s="24"/>
      <c r="R24" s="25">
        <v>1</v>
      </c>
      <c r="S24" s="23"/>
      <c r="T24" s="24"/>
      <c r="U24" s="24"/>
      <c r="V24" s="25">
        <v>1</v>
      </c>
      <c r="W24" s="28">
        <f t="shared" si="4"/>
        <v>3</v>
      </c>
      <c r="X24" s="26">
        <f t="shared" si="5"/>
        <v>2.34375</v>
      </c>
      <c r="Y24" s="27"/>
      <c r="Z24" s="27"/>
      <c r="AA24" s="27"/>
      <c r="AB24" s="27"/>
      <c r="AC24" s="90"/>
      <c r="AD24" s="90"/>
      <c r="AE24" s="92"/>
      <c r="AG24" s="34"/>
      <c r="AI24" s="34"/>
      <c r="AK24" s="34"/>
    </row>
    <row r="25" spans="1:37" ht="12.75">
      <c r="A25" s="15"/>
      <c r="B25" s="13" t="s">
        <v>9</v>
      </c>
      <c r="C25" s="5"/>
      <c r="D25" s="6"/>
      <c r="E25" s="6"/>
      <c r="F25" s="7"/>
      <c r="G25" s="5"/>
      <c r="H25" s="6"/>
      <c r="I25" s="6"/>
      <c r="J25" s="7"/>
      <c r="K25" s="5"/>
      <c r="L25" s="6"/>
      <c r="M25" s="6"/>
      <c r="N25" s="7"/>
      <c r="O25" s="5"/>
      <c r="P25" s="6"/>
      <c r="Q25" s="6"/>
      <c r="R25" s="7"/>
      <c r="S25" s="5"/>
      <c r="T25" s="6"/>
      <c r="U25" s="6"/>
      <c r="V25" s="7"/>
      <c r="W25" s="16">
        <f t="shared" si="4"/>
        <v>0</v>
      </c>
      <c r="X25" s="20">
        <f t="shared" si="5"/>
        <v>0</v>
      </c>
      <c r="Y25" s="21"/>
      <c r="Z25" s="27"/>
      <c r="AA25" s="21"/>
      <c r="AB25" s="27"/>
      <c r="AC25" s="93"/>
      <c r="AD25" s="90"/>
      <c r="AE25" s="94"/>
      <c r="AG25" s="35"/>
      <c r="AI25" s="35"/>
      <c r="AK25" s="35"/>
    </row>
    <row r="26" spans="1:37" ht="12.75">
      <c r="A26" s="14" t="s">
        <v>31</v>
      </c>
      <c r="B26" s="11" t="s">
        <v>19</v>
      </c>
      <c r="C26" s="2"/>
      <c r="D26" s="3"/>
      <c r="E26" s="3">
        <v>1</v>
      </c>
      <c r="F26" s="4">
        <v>1</v>
      </c>
      <c r="G26" s="2"/>
      <c r="H26" s="3"/>
      <c r="I26" s="3"/>
      <c r="J26" s="4"/>
      <c r="K26" s="2"/>
      <c r="L26" s="3"/>
      <c r="M26" s="3">
        <v>1</v>
      </c>
      <c r="N26" s="4">
        <v>2</v>
      </c>
      <c r="O26" s="2"/>
      <c r="P26" s="3"/>
      <c r="Q26" s="3"/>
      <c r="R26" s="4"/>
      <c r="S26" s="2"/>
      <c r="T26" s="3"/>
      <c r="U26" s="3">
        <v>1</v>
      </c>
      <c r="V26" s="4">
        <v>1</v>
      </c>
      <c r="W26" s="11">
        <f t="shared" si="4"/>
        <v>7</v>
      </c>
      <c r="X26" s="18">
        <f t="shared" si="5"/>
        <v>5.46875</v>
      </c>
      <c r="Y26" s="19">
        <f>(W26+W27+W28)/W32*100</f>
        <v>7.03125</v>
      </c>
      <c r="Z26" s="27"/>
      <c r="AA26" s="19">
        <v>7.03125</v>
      </c>
      <c r="AB26" s="27"/>
      <c r="AC26" s="89">
        <v>3.90625</v>
      </c>
      <c r="AD26" s="90"/>
      <c r="AE26" s="91">
        <v>5.5</v>
      </c>
      <c r="AG26" s="34">
        <v>1.6</v>
      </c>
      <c r="AI26" s="34"/>
      <c r="AK26" s="34"/>
    </row>
    <row r="27" spans="1:37" ht="12.75">
      <c r="A27" s="33" t="s">
        <v>42</v>
      </c>
      <c r="B27" s="22" t="s">
        <v>20</v>
      </c>
      <c r="C27" s="23"/>
      <c r="D27" s="24"/>
      <c r="E27" s="24"/>
      <c r="F27" s="25"/>
      <c r="G27" s="23"/>
      <c r="H27" s="24"/>
      <c r="I27" s="24"/>
      <c r="J27" s="25"/>
      <c r="K27" s="23"/>
      <c r="L27" s="24"/>
      <c r="M27" s="24"/>
      <c r="N27" s="25"/>
      <c r="O27" s="23"/>
      <c r="P27" s="24"/>
      <c r="Q27" s="24"/>
      <c r="R27" s="25"/>
      <c r="S27" s="23"/>
      <c r="T27" s="24"/>
      <c r="U27" s="24"/>
      <c r="V27" s="25"/>
      <c r="W27" s="28">
        <f t="shared" si="4"/>
        <v>0</v>
      </c>
      <c r="X27" s="26">
        <f t="shared" si="5"/>
        <v>0</v>
      </c>
      <c r="Y27" s="27"/>
      <c r="Z27" s="27"/>
      <c r="AA27" s="27"/>
      <c r="AB27" s="27"/>
      <c r="AC27" s="90"/>
      <c r="AD27" s="90"/>
      <c r="AE27" s="92"/>
      <c r="AG27" s="34"/>
      <c r="AI27" s="34"/>
      <c r="AK27" s="34"/>
    </row>
    <row r="28" spans="1:37" ht="12.75">
      <c r="A28" s="15"/>
      <c r="B28" s="13" t="s">
        <v>9</v>
      </c>
      <c r="C28" s="5"/>
      <c r="D28" s="6"/>
      <c r="E28" s="6"/>
      <c r="F28" s="7">
        <v>1</v>
      </c>
      <c r="G28" s="5"/>
      <c r="H28" s="6"/>
      <c r="I28" s="6"/>
      <c r="J28" s="7"/>
      <c r="K28" s="5"/>
      <c r="L28" s="6"/>
      <c r="M28" s="6"/>
      <c r="N28" s="7">
        <v>1</v>
      </c>
      <c r="O28" s="5"/>
      <c r="P28" s="6"/>
      <c r="Q28" s="6"/>
      <c r="R28" s="7"/>
      <c r="S28" s="5"/>
      <c r="T28" s="6"/>
      <c r="U28" s="6"/>
      <c r="V28" s="7"/>
      <c r="W28" s="16">
        <f t="shared" si="4"/>
        <v>2</v>
      </c>
      <c r="X28" s="20">
        <f>SUM(100/128*W28)</f>
        <v>1.5625</v>
      </c>
      <c r="Y28" s="21"/>
      <c r="Z28" s="27"/>
      <c r="AA28" s="21"/>
      <c r="AB28" s="27"/>
      <c r="AC28" s="93"/>
      <c r="AD28" s="90"/>
      <c r="AE28" s="94"/>
      <c r="AG28" s="35"/>
      <c r="AI28" s="35"/>
      <c r="AK28" s="35"/>
    </row>
    <row r="29" spans="1:37" ht="12.75">
      <c r="A29" s="14"/>
      <c r="B29" s="11" t="s">
        <v>19</v>
      </c>
      <c r="C29" s="2">
        <v>1</v>
      </c>
      <c r="D29" s="3"/>
      <c r="E29" s="3"/>
      <c r="F29" s="4"/>
      <c r="G29" s="2">
        <v>1</v>
      </c>
      <c r="H29" s="3"/>
      <c r="I29" s="3">
        <v>1</v>
      </c>
      <c r="J29" s="4">
        <v>1</v>
      </c>
      <c r="K29" s="2">
        <v>2</v>
      </c>
      <c r="L29" s="3">
        <v>1</v>
      </c>
      <c r="M29" s="3"/>
      <c r="N29" s="4"/>
      <c r="O29" s="2">
        <v>2</v>
      </c>
      <c r="P29" s="3"/>
      <c r="Q29" s="3">
        <v>1</v>
      </c>
      <c r="R29" s="4">
        <v>2</v>
      </c>
      <c r="S29" s="2">
        <v>2</v>
      </c>
      <c r="T29" s="3"/>
      <c r="U29" s="3">
        <v>1</v>
      </c>
      <c r="V29" s="4"/>
      <c r="W29" s="11">
        <f t="shared" si="4"/>
        <v>15</v>
      </c>
      <c r="X29" s="18">
        <f>SUM(100/128*W29)</f>
        <v>11.71875</v>
      </c>
      <c r="Y29" s="19">
        <f>(W29+W30+W31)/W32*100</f>
        <v>55.46875</v>
      </c>
      <c r="Z29" s="27"/>
      <c r="AA29" s="19">
        <v>50.78125</v>
      </c>
      <c r="AB29" s="27"/>
      <c r="AC29" s="89">
        <v>53.90625</v>
      </c>
      <c r="AD29" s="90"/>
      <c r="AE29" s="91">
        <v>52.3</v>
      </c>
      <c r="AG29" s="34">
        <v>57</v>
      </c>
      <c r="AI29" s="34">
        <v>55.5</v>
      </c>
      <c r="AK29" s="34">
        <v>53.9</v>
      </c>
    </row>
    <row r="30" spans="1:37" ht="12.75">
      <c r="A30" s="33" t="s">
        <v>70</v>
      </c>
      <c r="B30" s="22" t="s">
        <v>20</v>
      </c>
      <c r="C30" s="23">
        <v>1</v>
      </c>
      <c r="D30" s="24"/>
      <c r="E30" s="24"/>
      <c r="F30" s="25"/>
      <c r="G30" s="23">
        <v>1</v>
      </c>
      <c r="H30" s="24"/>
      <c r="I30" s="24"/>
      <c r="J30" s="25">
        <v>1</v>
      </c>
      <c r="K30" s="23">
        <v>2</v>
      </c>
      <c r="L30" s="24">
        <v>1</v>
      </c>
      <c r="M30" s="24"/>
      <c r="N30" s="25">
        <v>1</v>
      </c>
      <c r="O30" s="23">
        <v>2</v>
      </c>
      <c r="P30" s="24">
        <v>2</v>
      </c>
      <c r="Q30" s="24">
        <v>1</v>
      </c>
      <c r="R30" s="25">
        <v>1</v>
      </c>
      <c r="S30" s="23">
        <v>2</v>
      </c>
      <c r="T30" s="24">
        <v>1</v>
      </c>
      <c r="U30" s="24"/>
      <c r="V30" s="25"/>
      <c r="W30" s="28">
        <f t="shared" si="2"/>
        <v>16</v>
      </c>
      <c r="X30" s="26">
        <f>SUM(100/128*W30)</f>
        <v>12.5</v>
      </c>
      <c r="Y30" s="27"/>
      <c r="Z30" s="27"/>
      <c r="AA30" s="27"/>
      <c r="AB30" s="27"/>
      <c r="AC30" s="90"/>
      <c r="AD30" s="90"/>
      <c r="AE30" s="92"/>
      <c r="AG30" s="34"/>
      <c r="AI30" s="34"/>
      <c r="AK30" s="34"/>
    </row>
    <row r="31" spans="1:37" ht="12.75">
      <c r="A31" s="15"/>
      <c r="B31" s="12" t="s">
        <v>9</v>
      </c>
      <c r="C31" s="5">
        <v>2</v>
      </c>
      <c r="D31" s="6">
        <v>1</v>
      </c>
      <c r="E31" s="6"/>
      <c r="F31" s="7">
        <v>1</v>
      </c>
      <c r="G31" s="5">
        <v>2</v>
      </c>
      <c r="H31" s="6">
        <v>1</v>
      </c>
      <c r="I31" s="6"/>
      <c r="J31" s="7">
        <v>2</v>
      </c>
      <c r="K31" s="5">
        <v>4</v>
      </c>
      <c r="L31" s="6">
        <v>1</v>
      </c>
      <c r="M31" s="6">
        <v>1</v>
      </c>
      <c r="N31" s="7">
        <v>1</v>
      </c>
      <c r="O31" s="5">
        <v>4</v>
      </c>
      <c r="P31" s="6">
        <v>4</v>
      </c>
      <c r="Q31" s="6">
        <v>1</v>
      </c>
      <c r="R31" s="7">
        <v>4</v>
      </c>
      <c r="S31" s="5">
        <v>4</v>
      </c>
      <c r="T31" s="6">
        <v>3</v>
      </c>
      <c r="U31" s="6">
        <v>2</v>
      </c>
      <c r="V31" s="7">
        <v>2</v>
      </c>
      <c r="W31" s="16">
        <f t="shared" si="2"/>
        <v>40</v>
      </c>
      <c r="X31" s="20">
        <f>SUM(100/128*W31)</f>
        <v>31.25</v>
      </c>
      <c r="Y31" s="21"/>
      <c r="Z31" s="27"/>
      <c r="AA31" s="21"/>
      <c r="AB31" s="27"/>
      <c r="AC31" s="93"/>
      <c r="AD31" s="90"/>
      <c r="AE31" s="94"/>
      <c r="AG31" s="35"/>
      <c r="AI31" s="35"/>
      <c r="AK31" s="35"/>
    </row>
    <row r="32" spans="3:31" ht="12.75">
      <c r="C32">
        <f aca="true" t="shared" si="6" ref="C32:V32">SUM(C5:C31)</f>
        <v>4</v>
      </c>
      <c r="D32">
        <f t="shared" si="6"/>
        <v>4</v>
      </c>
      <c r="E32">
        <f t="shared" si="6"/>
        <v>4</v>
      </c>
      <c r="F32">
        <f t="shared" si="6"/>
        <v>4</v>
      </c>
      <c r="G32">
        <f t="shared" si="6"/>
        <v>4</v>
      </c>
      <c r="H32">
        <f t="shared" si="6"/>
        <v>4</v>
      </c>
      <c r="I32">
        <f t="shared" si="6"/>
        <v>4</v>
      </c>
      <c r="J32">
        <f t="shared" si="6"/>
        <v>4</v>
      </c>
      <c r="K32">
        <f t="shared" si="6"/>
        <v>8</v>
      </c>
      <c r="L32">
        <f t="shared" si="6"/>
        <v>8</v>
      </c>
      <c r="M32">
        <f t="shared" si="6"/>
        <v>8</v>
      </c>
      <c r="N32">
        <f t="shared" si="6"/>
        <v>8</v>
      </c>
      <c r="O32">
        <f t="shared" si="6"/>
        <v>8</v>
      </c>
      <c r="P32">
        <f t="shared" si="6"/>
        <v>8</v>
      </c>
      <c r="Q32">
        <f t="shared" si="6"/>
        <v>8</v>
      </c>
      <c r="R32">
        <f t="shared" si="6"/>
        <v>8</v>
      </c>
      <c r="S32">
        <f t="shared" si="6"/>
        <v>8</v>
      </c>
      <c r="T32">
        <f t="shared" si="6"/>
        <v>8</v>
      </c>
      <c r="U32">
        <f t="shared" si="6"/>
        <v>8</v>
      </c>
      <c r="V32">
        <f t="shared" si="6"/>
        <v>8</v>
      </c>
      <c r="W32">
        <f>SUM(W5:W31)</f>
        <v>128</v>
      </c>
      <c r="X32" s="37">
        <f>SUM(X5:X31)</f>
        <v>100</v>
      </c>
      <c r="Y32" s="31">
        <f>SUM(Y5:Y31)</f>
        <v>100</v>
      </c>
      <c r="Z32" s="31"/>
      <c r="AA32" s="31">
        <f>SUM(AA5:AA31)</f>
        <v>100</v>
      </c>
      <c r="AB32" s="31"/>
      <c r="AC32" s="37"/>
      <c r="AD32" s="37"/>
      <c r="AE32" s="31"/>
    </row>
    <row r="34" ht="12.75">
      <c r="A34" s="32"/>
    </row>
  </sheetData>
  <sheetProtection/>
  <mergeCells count="13">
    <mergeCell ref="S3:V3"/>
    <mergeCell ref="C3:F3"/>
    <mergeCell ref="G3:J3"/>
    <mergeCell ref="K3:N3"/>
    <mergeCell ref="O3:R3"/>
    <mergeCell ref="AK2:AK4"/>
    <mergeCell ref="X2:X4"/>
    <mergeCell ref="AE2:AE4"/>
    <mergeCell ref="AI2:AI4"/>
    <mergeCell ref="AG2:AG4"/>
    <mergeCell ref="AA2:AA4"/>
    <mergeCell ref="Y2:Y4"/>
    <mergeCell ref="AC2:AC4"/>
  </mergeCells>
  <printOptions horizontalCentered="1"/>
  <pageMargins left="0.275590551181102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&amp;C&amp;16Statistiques France Jeunes 2008
Résultats par Pôle</oddHeader>
    <oddFooter>&amp;CPatrice Delabrouille CTN Badminton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P71"/>
  <sheetViews>
    <sheetView tabSelected="1" zoomScale="90" zoomScaleNormal="90" zoomScalePageLayoutView="0" workbookViewId="0" topLeftCell="A1">
      <selection activeCell="AP20" sqref="AP20"/>
    </sheetView>
  </sheetViews>
  <sheetFormatPr defaultColWidth="11.421875" defaultRowHeight="12.75"/>
  <cols>
    <col min="1" max="1" width="3.00390625" style="0" bestFit="1" customWidth="1"/>
    <col min="4" max="4" width="3.7109375" style="0" customWidth="1"/>
    <col min="5" max="5" width="7.00390625" style="0" customWidth="1"/>
    <col min="6" max="6" width="4.00390625" style="0" bestFit="1" customWidth="1"/>
    <col min="7" max="7" width="6.8515625" style="0" customWidth="1"/>
    <col min="8" max="8" width="1.28515625" style="0" customWidth="1"/>
    <col min="9" max="9" width="4.421875" style="0" customWidth="1"/>
    <col min="10" max="10" width="8.7109375" style="0" customWidth="1"/>
    <col min="11" max="11" width="6.140625" style="0" customWidth="1"/>
    <col min="12" max="12" width="5.57421875" style="0" customWidth="1"/>
    <col min="13" max="13" width="3.00390625" style="0" customWidth="1"/>
    <col min="14" max="14" width="4.00390625" style="0" bestFit="1" customWidth="1"/>
    <col min="15" max="15" width="8.7109375" style="0" customWidth="1"/>
    <col min="16" max="16" width="5.421875" style="0" customWidth="1"/>
    <col min="17" max="17" width="5.8515625" style="0" customWidth="1"/>
    <col min="18" max="18" width="1.57421875" style="0" customWidth="1"/>
    <col min="19" max="19" width="4.00390625" style="0" bestFit="1" customWidth="1"/>
    <col min="20" max="20" width="8.7109375" style="0" customWidth="1"/>
    <col min="21" max="21" width="5.8515625" style="0" customWidth="1"/>
    <col min="22" max="22" width="4.57421875" style="0" customWidth="1"/>
    <col min="23" max="23" width="1.57421875" style="0" customWidth="1"/>
    <col min="24" max="24" width="4.00390625" style="0" bestFit="1" customWidth="1"/>
    <col min="25" max="25" width="8.7109375" style="0" customWidth="1"/>
    <col min="26" max="26" width="5.8515625" style="0" customWidth="1"/>
    <col min="27" max="27" width="5.140625" style="70" customWidth="1"/>
    <col min="28" max="28" width="1.57421875" style="0" customWidth="1"/>
    <col min="29" max="29" width="5.00390625" style="0" bestFit="1" customWidth="1"/>
    <col min="30" max="30" width="8.7109375" style="0" customWidth="1"/>
    <col min="31" max="31" width="5.00390625" style="0" customWidth="1"/>
    <col min="32" max="32" width="5.00390625" style="0" bestFit="1" customWidth="1"/>
    <col min="33" max="33" width="2.140625" style="0" customWidth="1"/>
    <col min="34" max="34" width="3.7109375" style="0" customWidth="1"/>
    <col min="35" max="35" width="6.421875" style="0" bestFit="1" customWidth="1"/>
    <col min="36" max="37" width="6.421875" style="0" customWidth="1"/>
    <col min="38" max="41" width="5.00390625" style="0" bestFit="1" customWidth="1"/>
    <col min="42" max="42" width="6.00390625" style="0" bestFit="1" customWidth="1"/>
  </cols>
  <sheetData>
    <row r="1" spans="2:34" ht="13.5" customHeight="1">
      <c r="B1" s="106" t="s">
        <v>73</v>
      </c>
      <c r="C1" s="107"/>
      <c r="D1" s="107"/>
      <c r="E1" s="107"/>
      <c r="F1" s="107"/>
      <c r="J1" s="136" t="s">
        <v>75</v>
      </c>
      <c r="K1" s="76"/>
      <c r="O1" s="71" t="s">
        <v>72</v>
      </c>
      <c r="P1" s="71"/>
      <c r="T1" s="68" t="s">
        <v>53</v>
      </c>
      <c r="U1" s="68"/>
      <c r="Y1" s="52" t="s">
        <v>48</v>
      </c>
      <c r="Z1" s="52"/>
      <c r="AA1" s="45"/>
      <c r="AB1" s="45"/>
      <c r="AC1" s="45"/>
      <c r="AD1" s="56" t="s">
        <v>49</v>
      </c>
      <c r="AE1" s="56"/>
      <c r="AF1" s="45"/>
      <c r="AG1" s="45"/>
      <c r="AH1" s="70"/>
    </row>
    <row r="2" spans="5:34" ht="12.75" customHeight="1">
      <c r="E2" s="38" t="s">
        <v>37</v>
      </c>
      <c r="F2" s="38" t="s">
        <v>38</v>
      </c>
      <c r="G2" s="39" t="s">
        <v>39</v>
      </c>
      <c r="L2" s="39" t="s">
        <v>39</v>
      </c>
      <c r="Q2" s="61" t="s">
        <v>50</v>
      </c>
      <c r="R2" s="41"/>
      <c r="V2" s="61" t="s">
        <v>50</v>
      </c>
      <c r="W2" s="41"/>
      <c r="Y2" s="45"/>
      <c r="Z2" s="45"/>
      <c r="AA2" s="61" t="s">
        <v>50</v>
      </c>
      <c r="AB2" s="46"/>
      <c r="AC2" s="45"/>
      <c r="AD2" s="45"/>
      <c r="AE2" s="45"/>
      <c r="AF2" s="60" t="s">
        <v>50</v>
      </c>
      <c r="AG2" s="69"/>
      <c r="AH2" s="70"/>
    </row>
    <row r="3" spans="2:34" ht="12.75">
      <c r="B3" s="108"/>
      <c r="C3" s="11" t="s">
        <v>19</v>
      </c>
      <c r="D3" s="11">
        <v>4.5</v>
      </c>
      <c r="E3" s="1">
        <v>4.5</v>
      </c>
      <c r="F3" s="121">
        <v>8.5</v>
      </c>
      <c r="G3" s="118">
        <v>17.5</v>
      </c>
      <c r="J3" s="77"/>
      <c r="K3" s="11">
        <v>5</v>
      </c>
      <c r="L3" s="118">
        <v>12</v>
      </c>
      <c r="O3" s="73"/>
      <c r="P3" s="11">
        <v>5</v>
      </c>
      <c r="Q3" s="118">
        <v>13.5</v>
      </c>
      <c r="R3" s="40"/>
      <c r="T3" s="65"/>
      <c r="U3" s="11">
        <v>4</v>
      </c>
      <c r="V3" s="118">
        <v>14</v>
      </c>
      <c r="W3" s="40"/>
      <c r="Y3" s="53"/>
      <c r="Z3" s="47">
        <v>5.5</v>
      </c>
      <c r="AA3" s="123">
        <v>18.5</v>
      </c>
      <c r="AB3" s="48"/>
      <c r="AC3" s="45"/>
      <c r="AD3" s="57"/>
      <c r="AE3" s="47">
        <v>2.5</v>
      </c>
      <c r="AF3" s="123">
        <v>19.5</v>
      </c>
      <c r="AG3" s="48"/>
      <c r="AH3" s="70"/>
    </row>
    <row r="4" spans="1:41" ht="12.75">
      <c r="A4">
        <v>1</v>
      </c>
      <c r="B4" s="109" t="s">
        <v>12</v>
      </c>
      <c r="C4" s="22" t="s">
        <v>20</v>
      </c>
      <c r="D4" s="28">
        <v>4</v>
      </c>
      <c r="F4" s="122"/>
      <c r="G4" s="120"/>
      <c r="J4" s="78" t="s">
        <v>10</v>
      </c>
      <c r="K4" s="28">
        <v>1.5</v>
      </c>
      <c r="L4" s="120"/>
      <c r="N4">
        <v>1</v>
      </c>
      <c r="O4" s="74" t="s">
        <v>14</v>
      </c>
      <c r="P4" s="28">
        <v>3</v>
      </c>
      <c r="Q4" s="120"/>
      <c r="R4" s="40"/>
      <c r="S4">
        <v>1</v>
      </c>
      <c r="T4" s="66" t="s">
        <v>12</v>
      </c>
      <c r="U4" s="28">
        <v>3.5</v>
      </c>
      <c r="V4" s="120"/>
      <c r="W4" s="40"/>
      <c r="X4">
        <v>1</v>
      </c>
      <c r="Y4" s="54" t="s">
        <v>12</v>
      </c>
      <c r="Z4" s="49">
        <v>5</v>
      </c>
      <c r="AA4" s="124"/>
      <c r="AB4" s="48"/>
      <c r="AC4" s="45">
        <v>1</v>
      </c>
      <c r="AD4" s="58" t="s">
        <v>12</v>
      </c>
      <c r="AE4" s="49">
        <v>9</v>
      </c>
      <c r="AF4" s="124"/>
      <c r="AG4" s="48"/>
      <c r="AH4" s="70"/>
      <c r="AJ4">
        <v>2008</v>
      </c>
      <c r="AK4">
        <v>2007</v>
      </c>
      <c r="AL4" s="15">
        <v>2006</v>
      </c>
      <c r="AM4" s="15">
        <v>2005</v>
      </c>
      <c r="AN4" s="15">
        <v>2004</v>
      </c>
      <c r="AO4" s="15">
        <v>2003</v>
      </c>
    </row>
    <row r="5" spans="2:42" ht="12.75">
      <c r="B5" s="110"/>
      <c r="C5" s="12" t="s">
        <v>9</v>
      </c>
      <c r="D5" s="16">
        <v>9</v>
      </c>
      <c r="G5" s="119"/>
      <c r="J5" s="79"/>
      <c r="K5" s="16">
        <v>5.5</v>
      </c>
      <c r="L5" s="119"/>
      <c r="O5" s="75"/>
      <c r="P5" s="16">
        <v>5.5</v>
      </c>
      <c r="Q5" s="119"/>
      <c r="R5" s="40"/>
      <c r="T5" s="67"/>
      <c r="U5" s="16">
        <v>6.5</v>
      </c>
      <c r="V5" s="119"/>
      <c r="W5" s="40"/>
      <c r="Y5" s="55"/>
      <c r="Z5" s="50">
        <v>8</v>
      </c>
      <c r="AA5" s="125"/>
      <c r="AB5" s="48"/>
      <c r="AC5" s="45"/>
      <c r="AD5" s="59"/>
      <c r="AE5" s="50">
        <v>8</v>
      </c>
      <c r="AF5" s="125"/>
      <c r="AG5" s="48"/>
      <c r="AH5" s="70">
        <v>1</v>
      </c>
      <c r="AI5" s="1" t="s">
        <v>12</v>
      </c>
      <c r="AJ5" s="1">
        <v>1</v>
      </c>
      <c r="AK5" s="1">
        <v>2</v>
      </c>
      <c r="AL5" s="1">
        <v>2</v>
      </c>
      <c r="AM5" s="1">
        <v>1</v>
      </c>
      <c r="AN5" s="1">
        <v>1</v>
      </c>
      <c r="AO5" s="1">
        <v>1</v>
      </c>
      <c r="AP5" s="135">
        <f>SUM(AJ5:AO5)/6</f>
        <v>1.3333333333333333</v>
      </c>
    </row>
    <row r="6" spans="2:42" ht="12.75">
      <c r="B6" s="108"/>
      <c r="C6" s="11" t="s">
        <v>19</v>
      </c>
      <c r="D6" s="11">
        <v>6</v>
      </c>
      <c r="E6" s="1">
        <v>6</v>
      </c>
      <c r="F6" s="118">
        <v>10</v>
      </c>
      <c r="G6" s="118">
        <v>13</v>
      </c>
      <c r="J6" s="77"/>
      <c r="K6" s="11">
        <v>2.5</v>
      </c>
      <c r="L6" s="118">
        <v>11</v>
      </c>
      <c r="O6" s="73"/>
      <c r="P6" s="11">
        <v>3</v>
      </c>
      <c r="Q6" s="118">
        <v>11.5</v>
      </c>
      <c r="R6" s="40"/>
      <c r="T6" s="65"/>
      <c r="U6" s="11">
        <v>1</v>
      </c>
      <c r="V6" s="118">
        <v>11.5</v>
      </c>
      <c r="W6" s="40"/>
      <c r="Y6" s="53"/>
      <c r="Z6" s="47">
        <v>3</v>
      </c>
      <c r="AA6" s="123">
        <v>12</v>
      </c>
      <c r="AB6" s="48"/>
      <c r="AC6" s="45"/>
      <c r="AD6" s="57"/>
      <c r="AE6" s="47">
        <v>4</v>
      </c>
      <c r="AF6" s="123">
        <v>12.5</v>
      </c>
      <c r="AG6" s="48"/>
      <c r="AH6" s="70">
        <v>2</v>
      </c>
      <c r="AI6" s="1" t="s">
        <v>10</v>
      </c>
      <c r="AJ6" s="1">
        <v>6</v>
      </c>
      <c r="AK6" s="1">
        <v>1</v>
      </c>
      <c r="AL6" s="1">
        <v>3</v>
      </c>
      <c r="AM6" s="1">
        <v>5</v>
      </c>
      <c r="AN6" s="1">
        <v>2</v>
      </c>
      <c r="AO6" s="1">
        <v>2</v>
      </c>
      <c r="AP6" s="135">
        <f>SUM(AJ6:AO6)/6</f>
        <v>3.1666666666666665</v>
      </c>
    </row>
    <row r="7" spans="1:42" ht="12.75">
      <c r="A7">
        <v>2</v>
      </c>
      <c r="B7" s="109" t="s">
        <v>14</v>
      </c>
      <c r="C7" s="22" t="s">
        <v>20</v>
      </c>
      <c r="D7" s="28">
        <v>4</v>
      </c>
      <c r="F7" s="119"/>
      <c r="G7" s="120"/>
      <c r="J7" s="78" t="s">
        <v>12</v>
      </c>
      <c r="K7" s="28">
        <v>4</v>
      </c>
      <c r="L7" s="120"/>
      <c r="N7">
        <v>2</v>
      </c>
      <c r="O7" s="74" t="s">
        <v>12</v>
      </c>
      <c r="P7" s="28">
        <v>1.5</v>
      </c>
      <c r="Q7" s="120"/>
      <c r="R7" s="40"/>
      <c r="S7">
        <v>2</v>
      </c>
      <c r="T7" s="66" t="s">
        <v>14</v>
      </c>
      <c r="U7" s="28">
        <v>2</v>
      </c>
      <c r="V7" s="120"/>
      <c r="W7" s="40"/>
      <c r="X7">
        <v>2</v>
      </c>
      <c r="Y7" s="54" t="s">
        <v>10</v>
      </c>
      <c r="Z7" s="49">
        <v>3.5</v>
      </c>
      <c r="AA7" s="124"/>
      <c r="AB7" s="48"/>
      <c r="AC7" s="45">
        <v>2</v>
      </c>
      <c r="AD7" s="58" t="s">
        <v>10</v>
      </c>
      <c r="AE7" s="49">
        <v>3</v>
      </c>
      <c r="AF7" s="124"/>
      <c r="AG7" s="48"/>
      <c r="AH7" s="70">
        <v>3</v>
      </c>
      <c r="AI7" s="1" t="s">
        <v>14</v>
      </c>
      <c r="AJ7" s="1">
        <v>2</v>
      </c>
      <c r="AK7" s="1">
        <v>5</v>
      </c>
      <c r="AL7" s="1">
        <v>1</v>
      </c>
      <c r="AM7" s="1">
        <v>2</v>
      </c>
      <c r="AN7" s="1">
        <v>6</v>
      </c>
      <c r="AO7" s="1">
        <v>4</v>
      </c>
      <c r="AP7" s="135">
        <f>SUM(AJ7:AO7)/6</f>
        <v>3.3333333333333335</v>
      </c>
    </row>
    <row r="8" spans="2:42" ht="12.75">
      <c r="B8" s="110"/>
      <c r="C8" s="12" t="s">
        <v>9</v>
      </c>
      <c r="D8" s="16">
        <v>3</v>
      </c>
      <c r="G8" s="119"/>
      <c r="J8" s="79"/>
      <c r="K8" s="16">
        <v>4.5</v>
      </c>
      <c r="L8" s="119"/>
      <c r="O8" s="75"/>
      <c r="P8" s="16">
        <v>7</v>
      </c>
      <c r="Q8" s="119"/>
      <c r="R8" s="40"/>
      <c r="T8" s="67"/>
      <c r="U8" s="16">
        <v>8.5</v>
      </c>
      <c r="V8" s="119"/>
      <c r="W8" s="40"/>
      <c r="Y8" s="55"/>
      <c r="Z8" s="50">
        <v>5.5</v>
      </c>
      <c r="AA8" s="125"/>
      <c r="AB8" s="48"/>
      <c r="AC8" s="45"/>
      <c r="AD8" s="59"/>
      <c r="AE8" s="50">
        <v>5.5</v>
      </c>
      <c r="AF8" s="125"/>
      <c r="AG8" s="48"/>
      <c r="AH8" s="70">
        <v>4</v>
      </c>
      <c r="AI8" s="1" t="s">
        <v>54</v>
      </c>
      <c r="AJ8" s="1">
        <v>4</v>
      </c>
      <c r="AK8" s="1">
        <v>3</v>
      </c>
      <c r="AL8" s="1">
        <v>6</v>
      </c>
      <c r="AM8" s="1">
        <v>9</v>
      </c>
      <c r="AN8" s="1">
        <v>4</v>
      </c>
      <c r="AO8" s="1">
        <v>6</v>
      </c>
      <c r="AP8" s="135">
        <f>SUM(AJ8:AO8)/6</f>
        <v>5.333333333333333</v>
      </c>
    </row>
    <row r="9" spans="2:42" ht="12.75">
      <c r="B9" s="108"/>
      <c r="C9" s="11" t="s">
        <v>19</v>
      </c>
      <c r="D9" s="11">
        <v>2.5</v>
      </c>
      <c r="E9" s="1">
        <v>2.5</v>
      </c>
      <c r="F9" s="118">
        <v>5.5</v>
      </c>
      <c r="G9" s="118">
        <v>9</v>
      </c>
      <c r="J9" s="77"/>
      <c r="K9" s="11">
        <v>2.5</v>
      </c>
      <c r="L9" s="118">
        <v>10</v>
      </c>
      <c r="O9" s="73"/>
      <c r="P9" s="11">
        <v>3</v>
      </c>
      <c r="Q9" s="118">
        <v>10</v>
      </c>
      <c r="R9" s="40"/>
      <c r="T9" s="65"/>
      <c r="U9" s="11">
        <v>2.5</v>
      </c>
      <c r="V9" s="118">
        <v>8.5</v>
      </c>
      <c r="W9" s="40"/>
      <c r="Y9" s="53"/>
      <c r="Z9" s="47">
        <v>4</v>
      </c>
      <c r="AA9" s="123">
        <v>8</v>
      </c>
      <c r="AB9" s="48"/>
      <c r="AC9" s="45"/>
      <c r="AD9" s="57"/>
      <c r="AE9" s="47">
        <v>3</v>
      </c>
      <c r="AF9" s="123">
        <v>8.5</v>
      </c>
      <c r="AG9" s="48"/>
      <c r="AH9" s="70">
        <v>5</v>
      </c>
      <c r="AI9" s="1" t="s">
        <v>18</v>
      </c>
      <c r="AJ9" s="1">
        <v>7</v>
      </c>
      <c r="AK9" s="1">
        <v>6</v>
      </c>
      <c r="AL9" s="1">
        <v>5</v>
      </c>
      <c r="AM9" s="1">
        <v>3</v>
      </c>
      <c r="AN9" s="1">
        <v>8</v>
      </c>
      <c r="AO9" s="1">
        <v>5</v>
      </c>
      <c r="AP9" s="135">
        <f>SUM(AJ9:AO9)/6</f>
        <v>5.666666666666667</v>
      </c>
    </row>
    <row r="10" spans="1:42" ht="12.75">
      <c r="A10">
        <v>3</v>
      </c>
      <c r="B10" s="109" t="s">
        <v>33</v>
      </c>
      <c r="C10" s="22" t="s">
        <v>20</v>
      </c>
      <c r="D10" s="28">
        <v>3</v>
      </c>
      <c r="F10" s="119"/>
      <c r="G10" s="120"/>
      <c r="J10" s="78" t="s">
        <v>32</v>
      </c>
      <c r="K10" s="28">
        <v>2</v>
      </c>
      <c r="L10" s="120"/>
      <c r="N10">
        <v>3</v>
      </c>
      <c r="O10" s="74" t="s">
        <v>10</v>
      </c>
      <c r="P10" s="28">
        <v>1</v>
      </c>
      <c r="Q10" s="120"/>
      <c r="R10" s="40"/>
      <c r="S10">
        <v>3</v>
      </c>
      <c r="T10" s="66" t="s">
        <v>18</v>
      </c>
      <c r="U10" s="28">
        <v>1.5</v>
      </c>
      <c r="V10" s="120"/>
      <c r="W10" s="40"/>
      <c r="X10">
        <v>3</v>
      </c>
      <c r="Y10" s="54" t="s">
        <v>15</v>
      </c>
      <c r="Z10" s="49">
        <v>2</v>
      </c>
      <c r="AA10" s="124"/>
      <c r="AB10" s="48"/>
      <c r="AC10" s="45">
        <v>3</v>
      </c>
      <c r="AD10" s="58" t="s">
        <v>36</v>
      </c>
      <c r="AE10" s="49">
        <v>1.5</v>
      </c>
      <c r="AF10" s="124"/>
      <c r="AG10" s="48"/>
      <c r="AH10" s="70">
        <v>6</v>
      </c>
      <c r="AI10" s="1" t="s">
        <v>33</v>
      </c>
      <c r="AJ10" s="1">
        <v>3</v>
      </c>
      <c r="AK10" s="1">
        <v>4</v>
      </c>
      <c r="AL10" s="1">
        <v>4</v>
      </c>
      <c r="AM10" s="1">
        <v>7</v>
      </c>
      <c r="AN10" s="1">
        <v>9</v>
      </c>
      <c r="AO10" s="1">
        <v>8</v>
      </c>
      <c r="AP10" s="135">
        <f>SUM(AJ10:AO10)/6</f>
        <v>5.833333333333333</v>
      </c>
    </row>
    <row r="11" spans="2:42" ht="12.75">
      <c r="B11" s="110"/>
      <c r="C11" s="12" t="s">
        <v>9</v>
      </c>
      <c r="D11" s="16">
        <v>3.5</v>
      </c>
      <c r="G11" s="119"/>
      <c r="J11" s="79"/>
      <c r="K11" s="16">
        <v>5.5</v>
      </c>
      <c r="L11" s="119"/>
      <c r="O11" s="75"/>
      <c r="P11" s="16">
        <v>6</v>
      </c>
      <c r="Q11" s="119"/>
      <c r="R11" s="40"/>
      <c r="T11" s="67"/>
      <c r="U11" s="16">
        <v>4.5</v>
      </c>
      <c r="V11" s="119"/>
      <c r="W11" s="40"/>
      <c r="Y11" s="55"/>
      <c r="Z11" s="50">
        <v>2</v>
      </c>
      <c r="AA11" s="125"/>
      <c r="AB11" s="48"/>
      <c r="AC11" s="45"/>
      <c r="AD11" s="59"/>
      <c r="AE11" s="50">
        <v>4</v>
      </c>
      <c r="AF11" s="125"/>
      <c r="AG11" s="48"/>
      <c r="AH11" s="70">
        <v>6</v>
      </c>
      <c r="AI11" s="1" t="s">
        <v>36</v>
      </c>
      <c r="AJ11" s="1">
        <v>10</v>
      </c>
      <c r="AK11" s="1">
        <v>7</v>
      </c>
      <c r="AL11" s="1">
        <v>10</v>
      </c>
      <c r="AM11" s="1">
        <v>4</v>
      </c>
      <c r="AN11" s="1">
        <v>7</v>
      </c>
      <c r="AO11" s="1">
        <v>3</v>
      </c>
      <c r="AP11" s="135">
        <f>SUM(AJ11:AO11)/6</f>
        <v>6.833333333333333</v>
      </c>
    </row>
    <row r="12" spans="2:42" ht="12.75">
      <c r="B12" s="108"/>
      <c r="C12" s="11" t="s">
        <v>19</v>
      </c>
      <c r="D12" s="11">
        <v>1</v>
      </c>
      <c r="E12" s="1">
        <v>1</v>
      </c>
      <c r="F12" s="118">
        <v>1.5</v>
      </c>
      <c r="G12" s="118">
        <v>7.5</v>
      </c>
      <c r="J12" s="77"/>
      <c r="K12" s="11">
        <v>2</v>
      </c>
      <c r="L12" s="118">
        <v>8.5</v>
      </c>
      <c r="O12" s="73"/>
      <c r="P12" s="11">
        <v>0.5</v>
      </c>
      <c r="Q12" s="118">
        <v>8</v>
      </c>
      <c r="R12" s="40"/>
      <c r="T12" s="65"/>
      <c r="U12" s="11">
        <v>1.5</v>
      </c>
      <c r="V12" s="118">
        <v>8</v>
      </c>
      <c r="W12" s="40"/>
      <c r="Y12" s="53"/>
      <c r="Z12" s="47">
        <v>2</v>
      </c>
      <c r="AA12" s="123">
        <v>6</v>
      </c>
      <c r="AB12" s="48"/>
      <c r="AC12" s="45"/>
      <c r="AD12" s="57"/>
      <c r="AE12" s="47">
        <v>1</v>
      </c>
      <c r="AF12" s="123">
        <v>7.5</v>
      </c>
      <c r="AG12" s="48"/>
      <c r="AH12" s="70">
        <v>8</v>
      </c>
      <c r="AI12" s="1" t="s">
        <v>15</v>
      </c>
      <c r="AJ12" s="1">
        <v>0</v>
      </c>
      <c r="AK12" s="1">
        <v>11</v>
      </c>
      <c r="AL12" s="1">
        <v>8</v>
      </c>
      <c r="AM12" s="1">
        <v>6</v>
      </c>
      <c r="AN12" s="1">
        <v>3</v>
      </c>
      <c r="AO12" s="1">
        <v>7</v>
      </c>
      <c r="AP12" s="135">
        <f>SUM(AJ12:AO12)/5</f>
        <v>7</v>
      </c>
    </row>
    <row r="13" spans="1:42" ht="12.75">
      <c r="A13">
        <v>4</v>
      </c>
      <c r="B13" s="109" t="s">
        <v>32</v>
      </c>
      <c r="C13" s="22" t="s">
        <v>20</v>
      </c>
      <c r="D13" s="28">
        <v>0.5</v>
      </c>
      <c r="F13" s="119"/>
      <c r="G13" s="120"/>
      <c r="J13" s="78" t="s">
        <v>33</v>
      </c>
      <c r="K13" s="28">
        <v>0.5</v>
      </c>
      <c r="L13" s="120"/>
      <c r="N13">
        <v>4</v>
      </c>
      <c r="O13" s="74" t="s">
        <v>33</v>
      </c>
      <c r="P13" s="28">
        <v>2.5</v>
      </c>
      <c r="Q13" s="120"/>
      <c r="R13" s="40"/>
      <c r="S13">
        <v>4</v>
      </c>
      <c r="T13" s="66" t="s">
        <v>36</v>
      </c>
      <c r="U13" s="28">
        <v>3.5</v>
      </c>
      <c r="V13" s="120"/>
      <c r="W13" s="40"/>
      <c r="X13">
        <v>4</v>
      </c>
      <c r="Y13" s="54" t="s">
        <v>32</v>
      </c>
      <c r="Z13" s="49">
        <v>0</v>
      </c>
      <c r="AA13" s="124"/>
      <c r="AB13" s="48"/>
      <c r="AC13" s="45">
        <v>4</v>
      </c>
      <c r="AD13" s="58" t="s">
        <v>14</v>
      </c>
      <c r="AE13" s="49">
        <v>1</v>
      </c>
      <c r="AF13" s="124"/>
      <c r="AG13" s="48"/>
      <c r="AH13" s="70">
        <v>9</v>
      </c>
      <c r="AI13" s="1" t="s">
        <v>17</v>
      </c>
      <c r="AJ13" s="1">
        <v>5</v>
      </c>
      <c r="AK13" s="1">
        <v>9</v>
      </c>
      <c r="AL13" s="1">
        <v>7</v>
      </c>
      <c r="AM13" s="1">
        <v>10</v>
      </c>
      <c r="AN13" s="1">
        <v>11</v>
      </c>
      <c r="AO13" s="1">
        <v>9</v>
      </c>
      <c r="AP13" s="135">
        <f>SUM(AJ13:AO13)/6</f>
        <v>8.5</v>
      </c>
    </row>
    <row r="14" spans="2:42" ht="12.75">
      <c r="B14" s="110"/>
      <c r="C14" s="12" t="s">
        <v>9</v>
      </c>
      <c r="D14" s="16">
        <v>6</v>
      </c>
      <c r="G14" s="119"/>
      <c r="J14" s="79"/>
      <c r="K14" s="16">
        <v>6</v>
      </c>
      <c r="L14" s="119"/>
      <c r="O14" s="75"/>
      <c r="P14" s="16">
        <v>5</v>
      </c>
      <c r="Q14" s="119"/>
      <c r="R14" s="40"/>
      <c r="T14" s="67"/>
      <c r="U14" s="16">
        <v>3</v>
      </c>
      <c r="V14" s="119"/>
      <c r="W14" s="40"/>
      <c r="Y14" s="55"/>
      <c r="Z14" s="50">
        <v>4</v>
      </c>
      <c r="AA14" s="125"/>
      <c r="AB14" s="48"/>
      <c r="AC14" s="45"/>
      <c r="AD14" s="59"/>
      <c r="AE14" s="50">
        <v>5.5</v>
      </c>
      <c r="AF14" s="125"/>
      <c r="AG14" s="48"/>
      <c r="AH14" s="70">
        <v>10</v>
      </c>
      <c r="AI14" s="1" t="s">
        <v>11</v>
      </c>
      <c r="AJ14" s="1">
        <v>8</v>
      </c>
      <c r="AK14" s="1">
        <v>10</v>
      </c>
      <c r="AL14" s="1">
        <v>12</v>
      </c>
      <c r="AM14" s="1">
        <v>8</v>
      </c>
      <c r="AN14" s="1">
        <v>5</v>
      </c>
      <c r="AO14" s="1">
        <v>10</v>
      </c>
      <c r="AP14" s="135">
        <f>SUM(AJ14:AO14)/6</f>
        <v>8.833333333333334</v>
      </c>
    </row>
    <row r="15" spans="2:42" ht="12.75">
      <c r="B15" s="108"/>
      <c r="C15" s="11" t="s">
        <v>19</v>
      </c>
      <c r="D15" s="11"/>
      <c r="E15" s="1"/>
      <c r="F15" s="118">
        <v>2.5</v>
      </c>
      <c r="G15" s="118">
        <v>7.5</v>
      </c>
      <c r="J15" s="77"/>
      <c r="K15" s="11">
        <v>1.5</v>
      </c>
      <c r="L15" s="118">
        <v>8.5</v>
      </c>
      <c r="O15" s="73"/>
      <c r="P15" s="11">
        <v>0</v>
      </c>
      <c r="Q15" s="118">
        <v>6.5</v>
      </c>
      <c r="R15" s="40"/>
      <c r="T15" s="65"/>
      <c r="U15" s="11">
        <v>1.5</v>
      </c>
      <c r="V15" s="118">
        <v>6.5</v>
      </c>
      <c r="W15" s="40"/>
      <c r="Y15" s="53"/>
      <c r="Z15" s="47">
        <v>1</v>
      </c>
      <c r="AA15" s="123">
        <v>6</v>
      </c>
      <c r="AB15" s="48"/>
      <c r="AC15" s="45"/>
      <c r="AD15" s="57"/>
      <c r="AE15" s="47">
        <v>1.5</v>
      </c>
      <c r="AF15" s="123">
        <v>7</v>
      </c>
      <c r="AG15" s="48"/>
      <c r="AH15" s="70">
        <v>11</v>
      </c>
      <c r="AI15" s="1" t="s">
        <v>55</v>
      </c>
      <c r="AJ15" s="1">
        <v>9</v>
      </c>
      <c r="AK15" s="1">
        <v>8</v>
      </c>
      <c r="AL15" s="1">
        <v>11</v>
      </c>
      <c r="AM15" s="1">
        <v>13</v>
      </c>
      <c r="AN15" s="1">
        <v>0</v>
      </c>
      <c r="AO15" s="1">
        <v>0</v>
      </c>
      <c r="AP15" s="135">
        <f>SUM(AJ15:AO15)/4</f>
        <v>10.25</v>
      </c>
    </row>
    <row r="16" spans="1:42" ht="12.75">
      <c r="A16">
        <v>5</v>
      </c>
      <c r="B16" s="109" t="s">
        <v>17</v>
      </c>
      <c r="C16" s="22" t="s">
        <v>20</v>
      </c>
      <c r="D16" s="28">
        <v>2.5</v>
      </c>
      <c r="F16" s="119"/>
      <c r="G16" s="120"/>
      <c r="J16" s="78" t="s">
        <v>14</v>
      </c>
      <c r="K16" s="28">
        <v>2</v>
      </c>
      <c r="L16" s="120"/>
      <c r="N16">
        <v>5</v>
      </c>
      <c r="O16" s="74" t="s">
        <v>18</v>
      </c>
      <c r="P16" s="28">
        <v>5</v>
      </c>
      <c r="Q16" s="120"/>
      <c r="R16" s="40"/>
      <c r="S16">
        <v>5</v>
      </c>
      <c r="T16" s="66" t="s">
        <v>10</v>
      </c>
      <c r="U16" s="28">
        <v>4.5</v>
      </c>
      <c r="V16" s="120"/>
      <c r="W16" s="40"/>
      <c r="X16">
        <v>5</v>
      </c>
      <c r="Y16" s="54" t="s">
        <v>11</v>
      </c>
      <c r="Z16" s="49">
        <v>0.5</v>
      </c>
      <c r="AA16" s="124"/>
      <c r="AB16" s="48"/>
      <c r="AC16" s="45">
        <v>5</v>
      </c>
      <c r="AD16" s="58" t="s">
        <v>18</v>
      </c>
      <c r="AE16" s="49">
        <v>0</v>
      </c>
      <c r="AF16" s="124"/>
      <c r="AG16" s="48"/>
      <c r="AH16" s="70">
        <v>12</v>
      </c>
      <c r="AI16" s="1" t="s">
        <v>13</v>
      </c>
      <c r="AJ16" s="1">
        <v>12</v>
      </c>
      <c r="AK16" s="1">
        <v>12</v>
      </c>
      <c r="AL16" s="1">
        <v>9</v>
      </c>
      <c r="AM16" s="1">
        <v>11</v>
      </c>
      <c r="AN16" s="1">
        <v>12</v>
      </c>
      <c r="AO16" s="1">
        <v>11</v>
      </c>
      <c r="AP16" s="135">
        <f>SUM(AJ16:AO16)/6</f>
        <v>11.166666666666666</v>
      </c>
    </row>
    <row r="17" spans="2:42" ht="12.75">
      <c r="B17" s="110"/>
      <c r="C17" s="12" t="s">
        <v>9</v>
      </c>
      <c r="D17" s="16">
        <v>5</v>
      </c>
      <c r="G17" s="119"/>
      <c r="J17" s="79"/>
      <c r="K17" s="16">
        <v>5</v>
      </c>
      <c r="L17" s="119"/>
      <c r="O17" s="75"/>
      <c r="P17" s="16">
        <v>1.5</v>
      </c>
      <c r="Q17" s="119"/>
      <c r="R17" s="40"/>
      <c r="T17" s="67"/>
      <c r="U17" s="16">
        <v>0.5</v>
      </c>
      <c r="V17" s="119"/>
      <c r="W17" s="40"/>
      <c r="Y17" s="55"/>
      <c r="Z17" s="50">
        <v>4.5</v>
      </c>
      <c r="AA17" s="125"/>
      <c r="AB17" s="48"/>
      <c r="AC17" s="45"/>
      <c r="AD17" s="59"/>
      <c r="AE17" s="50">
        <v>5.5</v>
      </c>
      <c r="AF17" s="125"/>
      <c r="AG17" s="48"/>
      <c r="AH17" s="70">
        <v>13</v>
      </c>
      <c r="AI17" s="1" t="s">
        <v>34</v>
      </c>
      <c r="AJ17" s="1">
        <v>13</v>
      </c>
      <c r="AK17" s="1">
        <v>13</v>
      </c>
      <c r="AL17" s="1">
        <v>13</v>
      </c>
      <c r="AM17" s="1">
        <v>15</v>
      </c>
      <c r="AN17" s="1">
        <v>10</v>
      </c>
      <c r="AO17" s="1">
        <v>12</v>
      </c>
      <c r="AP17" s="135">
        <f>SUM(AJ17:AO17)/6</f>
        <v>12.666666666666666</v>
      </c>
    </row>
    <row r="18" spans="2:42" ht="12.75">
      <c r="B18" s="108"/>
      <c r="C18" s="11" t="s">
        <v>19</v>
      </c>
      <c r="D18" s="11">
        <v>1.5</v>
      </c>
      <c r="E18" s="1">
        <v>1.5</v>
      </c>
      <c r="F18" s="118">
        <v>3.5</v>
      </c>
      <c r="G18" s="118">
        <v>5.5</v>
      </c>
      <c r="J18" s="77"/>
      <c r="K18" s="11">
        <v>2.5</v>
      </c>
      <c r="L18" s="118">
        <v>7</v>
      </c>
      <c r="O18" s="73"/>
      <c r="P18" s="11">
        <v>1.5</v>
      </c>
      <c r="Q18" s="118">
        <v>6</v>
      </c>
      <c r="R18" s="40"/>
      <c r="T18" s="65"/>
      <c r="U18" s="11">
        <v>1</v>
      </c>
      <c r="V18" s="118">
        <v>6</v>
      </c>
      <c r="W18" s="40"/>
      <c r="Y18" s="53"/>
      <c r="Z18" s="47">
        <v>1.5</v>
      </c>
      <c r="AA18" s="123">
        <v>5.5</v>
      </c>
      <c r="AB18" s="48"/>
      <c r="AC18" s="45"/>
      <c r="AD18" s="57"/>
      <c r="AE18" s="47">
        <v>1.5</v>
      </c>
      <c r="AF18" s="123">
        <v>6</v>
      </c>
      <c r="AG18" s="48"/>
      <c r="AH18" s="70">
        <v>14</v>
      </c>
      <c r="AI18" s="1" t="s">
        <v>16</v>
      </c>
      <c r="AJ18" s="1">
        <v>0</v>
      </c>
      <c r="AK18" s="1">
        <v>0</v>
      </c>
      <c r="AL18" s="1">
        <v>14</v>
      </c>
      <c r="AM18" s="1">
        <v>14</v>
      </c>
      <c r="AN18" s="1">
        <v>0</v>
      </c>
      <c r="AO18" s="1">
        <v>14</v>
      </c>
      <c r="AP18" s="135">
        <f>SUM(AJ18:AO18)/3</f>
        <v>14</v>
      </c>
    </row>
    <row r="19" spans="1:42" ht="12.75">
      <c r="A19">
        <v>6</v>
      </c>
      <c r="B19" s="109" t="s">
        <v>10</v>
      </c>
      <c r="C19" s="22" t="s">
        <v>20</v>
      </c>
      <c r="D19" s="28">
        <v>2</v>
      </c>
      <c r="F19" s="119"/>
      <c r="G19" s="120"/>
      <c r="J19" s="78" t="s">
        <v>18</v>
      </c>
      <c r="K19" s="28">
        <v>2.5</v>
      </c>
      <c r="L19" s="120"/>
      <c r="N19">
        <v>6</v>
      </c>
      <c r="O19" s="74" t="s">
        <v>32</v>
      </c>
      <c r="P19" s="28">
        <v>3.5</v>
      </c>
      <c r="Q19" s="120"/>
      <c r="R19" s="40"/>
      <c r="S19">
        <v>6</v>
      </c>
      <c r="T19" s="66" t="s">
        <v>15</v>
      </c>
      <c r="U19" s="28">
        <v>0.5</v>
      </c>
      <c r="V19" s="120"/>
      <c r="W19" s="40"/>
      <c r="X19">
        <v>6</v>
      </c>
      <c r="Y19" s="54" t="s">
        <v>14</v>
      </c>
      <c r="Z19" s="49">
        <v>2</v>
      </c>
      <c r="AA19" s="124"/>
      <c r="AB19" s="48"/>
      <c r="AC19" s="45">
        <v>6</v>
      </c>
      <c r="AD19" s="58" t="s">
        <v>32</v>
      </c>
      <c r="AE19" s="49">
        <v>0.5</v>
      </c>
      <c r="AF19" s="124"/>
      <c r="AG19" s="48"/>
      <c r="AH19" s="70">
        <v>15</v>
      </c>
      <c r="AI19" s="1" t="s">
        <v>41</v>
      </c>
      <c r="AJ19" s="1">
        <v>0</v>
      </c>
      <c r="AK19" s="1">
        <v>14</v>
      </c>
      <c r="AL19" s="1">
        <v>15</v>
      </c>
      <c r="AM19" s="1">
        <v>12</v>
      </c>
      <c r="AN19" s="1">
        <v>15</v>
      </c>
      <c r="AO19" s="1">
        <v>0</v>
      </c>
      <c r="AP19" s="135">
        <f>SUM(AJ19:AO19)/4</f>
        <v>14</v>
      </c>
    </row>
    <row r="20" spans="2:42" ht="12.75">
      <c r="B20" s="110"/>
      <c r="C20" s="12" t="s">
        <v>9</v>
      </c>
      <c r="D20" s="16">
        <v>2</v>
      </c>
      <c r="G20" s="119"/>
      <c r="J20" s="79"/>
      <c r="K20" s="16">
        <v>2</v>
      </c>
      <c r="L20" s="119"/>
      <c r="O20" s="75"/>
      <c r="P20" s="16">
        <v>1</v>
      </c>
      <c r="Q20" s="119"/>
      <c r="R20" s="40"/>
      <c r="T20" s="67"/>
      <c r="U20" s="16">
        <v>4.5</v>
      </c>
      <c r="V20" s="119"/>
      <c r="W20" s="40"/>
      <c r="Y20" s="55"/>
      <c r="Z20" s="50">
        <v>2</v>
      </c>
      <c r="AA20" s="125"/>
      <c r="AB20" s="48"/>
      <c r="AC20" s="45"/>
      <c r="AD20" s="59"/>
      <c r="AE20" s="50">
        <v>4</v>
      </c>
      <c r="AF20" s="125"/>
      <c r="AG20" s="48"/>
      <c r="AH20" s="70">
        <v>16</v>
      </c>
      <c r="AI20" s="1" t="s">
        <v>57</v>
      </c>
      <c r="AJ20" s="1">
        <v>11</v>
      </c>
      <c r="AK20" s="1">
        <v>15</v>
      </c>
      <c r="AL20" s="1">
        <v>0</v>
      </c>
      <c r="AM20" s="1">
        <v>16</v>
      </c>
      <c r="AN20" s="1">
        <v>0</v>
      </c>
      <c r="AO20" s="1">
        <v>0</v>
      </c>
      <c r="AP20" s="135">
        <f>SUM(AJ20:AO20)/3</f>
        <v>14</v>
      </c>
    </row>
    <row r="21" spans="2:42" ht="12.75">
      <c r="B21" s="108"/>
      <c r="C21" s="11" t="s">
        <v>19</v>
      </c>
      <c r="D21" s="11">
        <v>1.5</v>
      </c>
      <c r="E21" s="1">
        <v>1.5</v>
      </c>
      <c r="F21" s="118">
        <v>2</v>
      </c>
      <c r="G21" s="118">
        <v>4.5</v>
      </c>
      <c r="J21" s="77"/>
      <c r="K21" s="11">
        <v>0.5</v>
      </c>
      <c r="L21" s="118">
        <v>4.5</v>
      </c>
      <c r="O21" s="73"/>
      <c r="P21" s="11">
        <v>0</v>
      </c>
      <c r="Q21" s="118">
        <v>5.5</v>
      </c>
      <c r="R21" s="40"/>
      <c r="T21" s="65"/>
      <c r="U21" s="11">
        <v>0.5</v>
      </c>
      <c r="V21" s="118">
        <v>5.5</v>
      </c>
      <c r="W21" s="40"/>
      <c r="Y21" s="53"/>
      <c r="Z21" s="47">
        <v>1</v>
      </c>
      <c r="AA21" s="123">
        <v>5</v>
      </c>
      <c r="AB21" s="48"/>
      <c r="AC21" s="45"/>
      <c r="AD21" s="57"/>
      <c r="AE21" s="47">
        <v>4.5</v>
      </c>
      <c r="AF21" s="123">
        <v>5</v>
      </c>
      <c r="AG21" s="48"/>
      <c r="AH21" s="70">
        <v>17</v>
      </c>
      <c r="AI21" s="1" t="s">
        <v>56</v>
      </c>
      <c r="AJ21" s="1">
        <v>0</v>
      </c>
      <c r="AK21" s="1">
        <v>0</v>
      </c>
      <c r="AL21" s="1">
        <v>0</v>
      </c>
      <c r="AM21" s="1">
        <v>17</v>
      </c>
      <c r="AN21" s="1">
        <v>13</v>
      </c>
      <c r="AO21" s="1">
        <v>0</v>
      </c>
      <c r="AP21" s="135">
        <f>SUM(AJ21:AO21)/2</f>
        <v>15</v>
      </c>
    </row>
    <row r="22" spans="1:34" ht="12.75">
      <c r="A22">
        <v>7</v>
      </c>
      <c r="B22" s="109" t="s">
        <v>18</v>
      </c>
      <c r="C22" s="22" t="s">
        <v>20</v>
      </c>
      <c r="D22" s="28">
        <v>0.5</v>
      </c>
      <c r="F22" s="119"/>
      <c r="G22" s="120"/>
      <c r="J22" s="78" t="s">
        <v>36</v>
      </c>
      <c r="K22" s="28">
        <v>3</v>
      </c>
      <c r="L22" s="120"/>
      <c r="N22">
        <v>7</v>
      </c>
      <c r="O22" s="74" t="s">
        <v>17</v>
      </c>
      <c r="P22" s="28">
        <v>0</v>
      </c>
      <c r="Q22" s="120"/>
      <c r="R22" s="40"/>
      <c r="S22">
        <v>7</v>
      </c>
      <c r="T22" s="66" t="s">
        <v>33</v>
      </c>
      <c r="U22" s="28">
        <v>1</v>
      </c>
      <c r="V22" s="120"/>
      <c r="W22" s="40"/>
      <c r="X22">
        <v>7</v>
      </c>
      <c r="Y22" s="54" t="s">
        <v>36</v>
      </c>
      <c r="Z22" s="49">
        <v>2</v>
      </c>
      <c r="AA22" s="124"/>
      <c r="AB22" s="48"/>
      <c r="AC22" s="45">
        <v>7</v>
      </c>
      <c r="AD22" s="58" t="s">
        <v>15</v>
      </c>
      <c r="AE22" s="49">
        <v>0</v>
      </c>
      <c r="AF22" s="124"/>
      <c r="AG22" s="48"/>
      <c r="AH22" s="70"/>
    </row>
    <row r="23" spans="2:34" ht="12.75">
      <c r="B23" s="110"/>
      <c r="C23" s="12" t="s">
        <v>9</v>
      </c>
      <c r="D23" s="16">
        <v>2.5</v>
      </c>
      <c r="G23" s="119"/>
      <c r="J23" s="79"/>
      <c r="K23" s="16">
        <v>1</v>
      </c>
      <c r="L23" s="119"/>
      <c r="O23" s="75"/>
      <c r="P23" s="16">
        <v>5.5</v>
      </c>
      <c r="Q23" s="119"/>
      <c r="R23" s="40"/>
      <c r="T23" s="67"/>
      <c r="U23" s="16">
        <v>4</v>
      </c>
      <c r="V23" s="119"/>
      <c r="W23" s="40"/>
      <c r="Y23" s="55"/>
      <c r="Z23" s="50">
        <v>2</v>
      </c>
      <c r="AA23" s="125"/>
      <c r="AB23" s="48"/>
      <c r="AC23" s="45"/>
      <c r="AD23" s="59"/>
      <c r="AE23" s="50">
        <v>0.5</v>
      </c>
      <c r="AF23" s="125"/>
      <c r="AG23" s="48"/>
      <c r="AH23" s="70"/>
    </row>
    <row r="24" spans="2:34" ht="12.75">
      <c r="B24" s="108"/>
      <c r="C24" s="11" t="s">
        <v>19</v>
      </c>
      <c r="D24" s="11">
        <v>0.5</v>
      </c>
      <c r="E24" s="1">
        <v>0.5</v>
      </c>
      <c r="F24" s="118">
        <v>0.5</v>
      </c>
      <c r="G24" s="118">
        <v>4</v>
      </c>
      <c r="J24" s="77"/>
      <c r="K24" s="11">
        <v>2</v>
      </c>
      <c r="L24" s="118">
        <v>4</v>
      </c>
      <c r="O24" s="73"/>
      <c r="P24" s="11">
        <v>1.5</v>
      </c>
      <c r="Q24" s="118">
        <v>5</v>
      </c>
      <c r="R24" s="40"/>
      <c r="T24" s="65"/>
      <c r="U24" s="11">
        <v>1.5</v>
      </c>
      <c r="V24" s="118">
        <v>4.5</v>
      </c>
      <c r="W24" s="40"/>
      <c r="Y24" s="53"/>
      <c r="Z24" s="47">
        <v>1</v>
      </c>
      <c r="AA24" s="123">
        <v>5</v>
      </c>
      <c r="AB24" s="48"/>
      <c r="AC24" s="45"/>
      <c r="AD24" s="57"/>
      <c r="AE24" s="47">
        <v>1</v>
      </c>
      <c r="AF24" s="123">
        <v>5</v>
      </c>
      <c r="AG24" s="48"/>
      <c r="AH24" s="70"/>
    </row>
    <row r="25" spans="1:34" ht="12.75">
      <c r="A25">
        <v>8</v>
      </c>
      <c r="B25" s="109" t="s">
        <v>11</v>
      </c>
      <c r="C25" s="22" t="s">
        <v>20</v>
      </c>
      <c r="D25" s="28"/>
      <c r="F25" s="119"/>
      <c r="G25" s="120"/>
      <c r="J25" s="78" t="s">
        <v>46</v>
      </c>
      <c r="K25" s="28">
        <v>0</v>
      </c>
      <c r="L25" s="120"/>
      <c r="N25">
        <v>8</v>
      </c>
      <c r="O25" s="74" t="s">
        <v>15</v>
      </c>
      <c r="P25" s="28">
        <v>1</v>
      </c>
      <c r="Q25" s="120"/>
      <c r="R25" s="40"/>
      <c r="S25">
        <v>8</v>
      </c>
      <c r="T25" s="66" t="s">
        <v>11</v>
      </c>
      <c r="U25" s="28">
        <v>0.5</v>
      </c>
      <c r="V25" s="120"/>
      <c r="W25" s="40"/>
      <c r="X25">
        <v>8</v>
      </c>
      <c r="Y25" s="54" t="s">
        <v>18</v>
      </c>
      <c r="Z25" s="49">
        <v>1</v>
      </c>
      <c r="AA25" s="124"/>
      <c r="AB25" s="48"/>
      <c r="AC25" s="45">
        <v>8</v>
      </c>
      <c r="AD25" s="58" t="s">
        <v>33</v>
      </c>
      <c r="AE25" s="49">
        <v>1</v>
      </c>
      <c r="AF25" s="124"/>
      <c r="AG25" s="48"/>
      <c r="AH25" s="70"/>
    </row>
    <row r="26" spans="2:34" ht="12.75">
      <c r="B26" s="110"/>
      <c r="C26" s="12" t="s">
        <v>9</v>
      </c>
      <c r="D26" s="16">
        <v>3.5</v>
      </c>
      <c r="G26" s="119"/>
      <c r="J26" s="79"/>
      <c r="K26" s="16">
        <v>2</v>
      </c>
      <c r="L26" s="119"/>
      <c r="O26" s="75"/>
      <c r="P26" s="16">
        <v>2.5</v>
      </c>
      <c r="Q26" s="119"/>
      <c r="R26" s="40"/>
      <c r="T26" s="67"/>
      <c r="U26" s="16">
        <v>2.5</v>
      </c>
      <c r="V26" s="119"/>
      <c r="W26" s="40"/>
      <c r="Y26" s="55"/>
      <c r="Z26" s="50">
        <v>3</v>
      </c>
      <c r="AA26" s="125"/>
      <c r="AB26" s="48"/>
      <c r="AC26" s="45"/>
      <c r="AD26" s="59"/>
      <c r="AE26" s="50">
        <v>3</v>
      </c>
      <c r="AF26" s="125"/>
      <c r="AG26" s="48"/>
      <c r="AH26" s="70"/>
    </row>
    <row r="27" spans="2:34" ht="12.75">
      <c r="B27" s="108"/>
      <c r="C27" s="11" t="s">
        <v>19</v>
      </c>
      <c r="D27" s="11">
        <v>0.5</v>
      </c>
      <c r="E27" s="1">
        <v>0.5</v>
      </c>
      <c r="F27" s="118">
        <v>1.5</v>
      </c>
      <c r="G27" s="118">
        <v>3.5</v>
      </c>
      <c r="J27" s="77"/>
      <c r="K27" s="11">
        <v>1.5</v>
      </c>
      <c r="L27" s="118">
        <v>4</v>
      </c>
      <c r="O27" s="73"/>
      <c r="P27" s="11">
        <v>0.5</v>
      </c>
      <c r="Q27" s="118">
        <v>4</v>
      </c>
      <c r="R27" s="40"/>
      <c r="T27" s="65"/>
      <c r="U27" s="11">
        <v>2</v>
      </c>
      <c r="V27" s="118">
        <v>3.5</v>
      </c>
      <c r="W27" s="40"/>
      <c r="Y27" s="53"/>
      <c r="Z27" s="47">
        <v>0</v>
      </c>
      <c r="AA27" s="123">
        <v>4</v>
      </c>
      <c r="AB27" s="48"/>
      <c r="AC27" s="45"/>
      <c r="AD27" s="57"/>
      <c r="AE27" s="47">
        <v>0</v>
      </c>
      <c r="AF27" s="123">
        <v>2.5</v>
      </c>
      <c r="AG27" s="48"/>
      <c r="AH27" s="70"/>
    </row>
    <row r="28" spans="1:34" ht="12.75">
      <c r="A28">
        <v>9</v>
      </c>
      <c r="B28" s="109" t="s">
        <v>46</v>
      </c>
      <c r="C28" s="22" t="s">
        <v>20</v>
      </c>
      <c r="D28" s="28">
        <v>1</v>
      </c>
      <c r="F28" s="119"/>
      <c r="G28" s="120"/>
      <c r="J28" s="78" t="s">
        <v>17</v>
      </c>
      <c r="K28" s="28">
        <v>1</v>
      </c>
      <c r="L28" s="120"/>
      <c r="N28">
        <v>9</v>
      </c>
      <c r="O28" s="74" t="s">
        <v>13</v>
      </c>
      <c r="P28" s="28">
        <v>1</v>
      </c>
      <c r="Q28" s="120"/>
      <c r="R28" s="40"/>
      <c r="S28">
        <v>9</v>
      </c>
      <c r="T28" s="66" t="s">
        <v>32</v>
      </c>
      <c r="U28" s="28">
        <v>1</v>
      </c>
      <c r="V28" s="120"/>
      <c r="W28" s="40"/>
      <c r="X28">
        <v>9</v>
      </c>
      <c r="Y28" s="54" t="s">
        <v>33</v>
      </c>
      <c r="Z28" s="49">
        <v>2</v>
      </c>
      <c r="AA28" s="124"/>
      <c r="AB28" s="48"/>
      <c r="AC28" s="45">
        <v>9</v>
      </c>
      <c r="AD28" s="58" t="s">
        <v>17</v>
      </c>
      <c r="AE28" s="49">
        <v>1</v>
      </c>
      <c r="AF28" s="124"/>
      <c r="AG28" s="48"/>
      <c r="AH28" s="70"/>
    </row>
    <row r="29" spans="2:34" ht="12.75">
      <c r="B29" s="110"/>
      <c r="C29" s="12" t="s">
        <v>9</v>
      </c>
      <c r="D29" s="16">
        <v>2</v>
      </c>
      <c r="G29" s="119"/>
      <c r="J29" s="79"/>
      <c r="K29" s="16">
        <v>1.5</v>
      </c>
      <c r="L29" s="119"/>
      <c r="O29" s="75"/>
      <c r="P29" s="16">
        <v>2.5</v>
      </c>
      <c r="Q29" s="119"/>
      <c r="R29" s="40"/>
      <c r="T29" s="67"/>
      <c r="U29" s="16">
        <v>0.5</v>
      </c>
      <c r="V29" s="119"/>
      <c r="W29" s="40"/>
      <c r="Y29" s="55"/>
      <c r="Z29" s="50">
        <v>2</v>
      </c>
      <c r="AA29" s="125"/>
      <c r="AB29" s="48"/>
      <c r="AC29" s="45"/>
      <c r="AD29" s="59"/>
      <c r="AE29" s="51">
        <v>1.5</v>
      </c>
      <c r="AF29" s="125"/>
      <c r="AG29" s="48"/>
      <c r="AH29" s="70"/>
    </row>
    <row r="30" spans="2:34" ht="12.75">
      <c r="B30" s="108"/>
      <c r="C30" s="11" t="s">
        <v>19</v>
      </c>
      <c r="D30" s="11">
        <v>1.5</v>
      </c>
      <c r="E30" s="1">
        <v>1.5</v>
      </c>
      <c r="F30" s="118">
        <v>1.5</v>
      </c>
      <c r="G30" s="118">
        <v>3</v>
      </c>
      <c r="J30" s="77"/>
      <c r="K30" s="11">
        <v>0</v>
      </c>
      <c r="L30" s="118">
        <v>3.5</v>
      </c>
      <c r="O30" s="73"/>
      <c r="P30" s="11">
        <v>1.5</v>
      </c>
      <c r="Q30" s="118">
        <v>2.5</v>
      </c>
      <c r="R30" s="40"/>
      <c r="T30" s="65"/>
      <c r="U30" s="11">
        <v>3</v>
      </c>
      <c r="V30" s="118">
        <v>3.5</v>
      </c>
      <c r="W30" s="40"/>
      <c r="Y30" s="53"/>
      <c r="Z30" s="47">
        <v>0</v>
      </c>
      <c r="AA30" s="123">
        <v>3.5</v>
      </c>
      <c r="AB30" s="48"/>
      <c r="AC30" s="45"/>
      <c r="AD30" s="57"/>
      <c r="AE30" s="47">
        <v>0.5</v>
      </c>
      <c r="AF30" s="123">
        <v>2</v>
      </c>
      <c r="AG30" s="48"/>
      <c r="AH30" s="70"/>
    </row>
    <row r="31" spans="1:34" ht="12.75">
      <c r="A31">
        <v>10</v>
      </c>
      <c r="B31" s="109" t="s">
        <v>36</v>
      </c>
      <c r="C31" s="22" t="s">
        <v>20</v>
      </c>
      <c r="D31" s="28"/>
      <c r="F31" s="119"/>
      <c r="G31" s="120"/>
      <c r="J31" s="78" t="s">
        <v>11</v>
      </c>
      <c r="K31" s="28">
        <v>1.5</v>
      </c>
      <c r="L31" s="120"/>
      <c r="N31">
        <v>10</v>
      </c>
      <c r="O31" s="74" t="s">
        <v>36</v>
      </c>
      <c r="P31" s="28">
        <v>0.5</v>
      </c>
      <c r="Q31" s="120"/>
      <c r="R31" s="40"/>
      <c r="S31">
        <v>10</v>
      </c>
      <c r="T31" s="66" t="s">
        <v>17</v>
      </c>
      <c r="U31" s="28">
        <v>0.5</v>
      </c>
      <c r="V31" s="120"/>
      <c r="W31" s="40"/>
      <c r="X31">
        <v>10</v>
      </c>
      <c r="Y31" s="54" t="s">
        <v>34</v>
      </c>
      <c r="Z31" s="49">
        <v>1</v>
      </c>
      <c r="AA31" s="124"/>
      <c r="AB31" s="48"/>
      <c r="AC31" s="45">
        <v>10</v>
      </c>
      <c r="AD31" s="58" t="s">
        <v>11</v>
      </c>
      <c r="AE31" s="49">
        <v>1</v>
      </c>
      <c r="AF31" s="124"/>
      <c r="AG31" s="48"/>
      <c r="AH31" s="70"/>
    </row>
    <row r="32" spans="2:34" ht="12.75">
      <c r="B32" s="110"/>
      <c r="C32" s="12" t="s">
        <v>9</v>
      </c>
      <c r="D32" s="16">
        <v>1.5</v>
      </c>
      <c r="G32" s="119"/>
      <c r="J32" s="79"/>
      <c r="K32" s="16">
        <v>2</v>
      </c>
      <c r="L32" s="119"/>
      <c r="O32" s="75"/>
      <c r="P32" s="16">
        <v>0.5</v>
      </c>
      <c r="Q32" s="119"/>
      <c r="R32" s="40"/>
      <c r="T32" s="67"/>
      <c r="U32" s="43">
        <v>0</v>
      </c>
      <c r="V32" s="119"/>
      <c r="W32" s="40"/>
      <c r="Y32" s="55"/>
      <c r="Z32" s="50">
        <v>2.5</v>
      </c>
      <c r="AA32" s="125"/>
      <c r="AB32" s="48"/>
      <c r="AC32" s="45"/>
      <c r="AD32" s="59"/>
      <c r="AE32" s="50">
        <v>0.5</v>
      </c>
      <c r="AF32" s="125"/>
      <c r="AG32" s="48"/>
      <c r="AH32" s="70"/>
    </row>
    <row r="33" spans="2:34" ht="12.75">
      <c r="B33" s="108"/>
      <c r="C33" s="11" t="s">
        <v>19</v>
      </c>
      <c r="D33" s="11"/>
      <c r="E33" s="1"/>
      <c r="F33" s="118">
        <v>2</v>
      </c>
      <c r="G33" s="118">
        <v>2</v>
      </c>
      <c r="J33" s="77"/>
      <c r="K33" s="11">
        <v>0</v>
      </c>
      <c r="L33" s="118">
        <v>2.5</v>
      </c>
      <c r="O33" s="73"/>
      <c r="P33" s="11">
        <v>1</v>
      </c>
      <c r="Q33" s="118">
        <v>2.5</v>
      </c>
      <c r="R33" s="40"/>
      <c r="T33" s="65"/>
      <c r="U33" s="11">
        <v>0</v>
      </c>
      <c r="V33" s="118">
        <v>2</v>
      </c>
      <c r="W33" s="40"/>
      <c r="Y33" s="53"/>
      <c r="Z33" s="47">
        <v>1</v>
      </c>
      <c r="AA33" s="123">
        <v>2</v>
      </c>
      <c r="AB33" s="48"/>
      <c r="AC33" s="45"/>
      <c r="AD33" s="57"/>
      <c r="AE33" s="47">
        <v>0.5</v>
      </c>
      <c r="AF33" s="123">
        <v>2</v>
      </c>
      <c r="AG33" s="48"/>
      <c r="AH33" s="70"/>
    </row>
    <row r="34" spans="1:34" ht="12.75">
      <c r="A34">
        <v>11</v>
      </c>
      <c r="B34" s="109" t="s">
        <v>57</v>
      </c>
      <c r="C34" s="22" t="s">
        <v>20</v>
      </c>
      <c r="D34" s="28">
        <v>2</v>
      </c>
      <c r="F34" s="119"/>
      <c r="G34" s="120"/>
      <c r="J34" s="78" t="s">
        <v>15</v>
      </c>
      <c r="K34" s="28">
        <v>1</v>
      </c>
      <c r="L34" s="120"/>
      <c r="N34">
        <v>11</v>
      </c>
      <c r="O34" s="74" t="s">
        <v>46</v>
      </c>
      <c r="P34" s="28">
        <v>1</v>
      </c>
      <c r="Q34" s="120"/>
      <c r="R34" s="40"/>
      <c r="S34">
        <v>11</v>
      </c>
      <c r="T34" s="66" t="s">
        <v>13</v>
      </c>
      <c r="U34" s="28">
        <v>0</v>
      </c>
      <c r="V34" s="120"/>
      <c r="W34" s="40"/>
      <c r="X34">
        <v>11</v>
      </c>
      <c r="Y34" s="54" t="s">
        <v>17</v>
      </c>
      <c r="Z34" s="49">
        <v>0</v>
      </c>
      <c r="AA34" s="124"/>
      <c r="AB34" s="48"/>
      <c r="AC34" s="45">
        <v>11</v>
      </c>
      <c r="AD34" s="58" t="s">
        <v>13</v>
      </c>
      <c r="AE34" s="49">
        <v>0</v>
      </c>
      <c r="AF34" s="124"/>
      <c r="AG34" s="48"/>
      <c r="AH34" s="70"/>
    </row>
    <row r="35" spans="2:34" ht="12.75">
      <c r="B35" s="110"/>
      <c r="C35" s="12" t="s">
        <v>9</v>
      </c>
      <c r="D35" s="16"/>
      <c r="G35" s="119"/>
      <c r="J35" s="79"/>
      <c r="K35" s="16">
        <v>1.5</v>
      </c>
      <c r="L35" s="119"/>
      <c r="O35" s="75"/>
      <c r="P35" s="16">
        <v>0.5</v>
      </c>
      <c r="Q35" s="119"/>
      <c r="R35" s="40"/>
      <c r="T35" s="67"/>
      <c r="U35" s="16">
        <v>2</v>
      </c>
      <c r="V35" s="119"/>
      <c r="W35" s="40"/>
      <c r="Y35" s="55"/>
      <c r="Z35" s="51">
        <v>1</v>
      </c>
      <c r="AA35" s="125"/>
      <c r="AB35" s="48"/>
      <c r="AC35" s="45"/>
      <c r="AD35" s="59"/>
      <c r="AE35" s="50">
        <v>1.5</v>
      </c>
      <c r="AF35" s="125"/>
      <c r="AG35" s="48"/>
      <c r="AH35" s="70"/>
    </row>
    <row r="36" spans="2:34" ht="12.75">
      <c r="B36" s="108"/>
      <c r="C36" s="11" t="s">
        <v>19</v>
      </c>
      <c r="D36" s="11">
        <v>0.5</v>
      </c>
      <c r="E36" s="1">
        <v>0.5</v>
      </c>
      <c r="F36" s="118"/>
      <c r="G36" s="118">
        <v>1.5</v>
      </c>
      <c r="J36" s="77"/>
      <c r="K36" s="11">
        <v>0</v>
      </c>
      <c r="L36" s="118">
        <v>1.5</v>
      </c>
      <c r="O36" s="73"/>
      <c r="P36" s="11">
        <v>1.5</v>
      </c>
      <c r="Q36" s="118">
        <v>2</v>
      </c>
      <c r="R36" s="40"/>
      <c r="T36" s="65"/>
      <c r="U36" s="11">
        <v>0</v>
      </c>
      <c r="V36" s="118">
        <v>2</v>
      </c>
      <c r="W36" s="40"/>
      <c r="Y36" s="53"/>
      <c r="Z36" s="47">
        <v>0</v>
      </c>
      <c r="AA36" s="123">
        <v>2</v>
      </c>
      <c r="AB36" s="48"/>
      <c r="AC36" s="45"/>
      <c r="AD36" s="57"/>
      <c r="AE36" s="47">
        <v>0</v>
      </c>
      <c r="AF36" s="123">
        <v>1</v>
      </c>
      <c r="AG36" s="48"/>
      <c r="AH36" s="70"/>
    </row>
    <row r="37" spans="1:34" ht="12.75">
      <c r="A37">
        <v>12</v>
      </c>
      <c r="B37" s="109" t="s">
        <v>13</v>
      </c>
      <c r="C37" s="22" t="s">
        <v>20</v>
      </c>
      <c r="D37" s="28"/>
      <c r="F37" s="119"/>
      <c r="G37" s="120"/>
      <c r="J37" s="78" t="s">
        <v>13</v>
      </c>
      <c r="K37" s="28">
        <v>0</v>
      </c>
      <c r="L37" s="120"/>
      <c r="N37">
        <v>12</v>
      </c>
      <c r="O37" s="74" t="s">
        <v>11</v>
      </c>
      <c r="P37" s="28">
        <v>0</v>
      </c>
      <c r="Q37" s="120"/>
      <c r="R37" s="40"/>
      <c r="S37">
        <v>12</v>
      </c>
      <c r="T37" s="66" t="s">
        <v>41</v>
      </c>
      <c r="U37" s="28">
        <v>0</v>
      </c>
      <c r="V37" s="120"/>
      <c r="W37" s="40"/>
      <c r="X37">
        <v>12</v>
      </c>
      <c r="Y37" s="54" t="s">
        <v>13</v>
      </c>
      <c r="Z37" s="49">
        <v>0</v>
      </c>
      <c r="AA37" s="124"/>
      <c r="AB37" s="48"/>
      <c r="AC37" s="45">
        <v>12</v>
      </c>
      <c r="AD37" s="58" t="s">
        <v>34</v>
      </c>
      <c r="AE37" s="49">
        <v>1</v>
      </c>
      <c r="AF37" s="124"/>
      <c r="AG37" s="48"/>
      <c r="AH37" s="70"/>
    </row>
    <row r="38" spans="2:34" ht="12.75">
      <c r="B38" s="110"/>
      <c r="C38" s="12" t="s">
        <v>9</v>
      </c>
      <c r="D38" s="16">
        <v>1</v>
      </c>
      <c r="G38" s="119"/>
      <c r="J38" s="79"/>
      <c r="K38" s="16">
        <v>1.5</v>
      </c>
      <c r="L38" s="119"/>
      <c r="O38" s="75"/>
      <c r="P38" s="16">
        <v>0.5</v>
      </c>
      <c r="Q38" s="119"/>
      <c r="R38" s="40"/>
      <c r="T38" s="67"/>
      <c r="U38" s="16">
        <v>2</v>
      </c>
      <c r="V38" s="119"/>
      <c r="W38" s="40"/>
      <c r="Y38" s="55"/>
      <c r="Z38" s="50">
        <v>2</v>
      </c>
      <c r="AA38" s="125"/>
      <c r="AB38" s="48"/>
      <c r="AC38" s="45"/>
      <c r="AD38" s="59"/>
      <c r="AE38" s="50">
        <v>0</v>
      </c>
      <c r="AF38" s="125"/>
      <c r="AG38" s="48"/>
      <c r="AH38" s="70"/>
    </row>
    <row r="39" spans="2:34" ht="12.75">
      <c r="B39" s="108"/>
      <c r="C39" s="11" t="s">
        <v>19</v>
      </c>
      <c r="D39" s="11"/>
      <c r="E39" s="1"/>
      <c r="F39" s="118">
        <v>0.5</v>
      </c>
      <c r="G39" s="118">
        <v>1.5</v>
      </c>
      <c r="J39" s="77"/>
      <c r="K39" s="11">
        <v>0</v>
      </c>
      <c r="L39" s="118">
        <v>1.5</v>
      </c>
      <c r="O39" s="73"/>
      <c r="P39" s="11">
        <v>0.5</v>
      </c>
      <c r="Q39" s="118">
        <v>1.5</v>
      </c>
      <c r="R39" s="40"/>
      <c r="T39" s="65"/>
      <c r="U39" s="11">
        <v>1.5</v>
      </c>
      <c r="V39" s="118">
        <v>1.5</v>
      </c>
      <c r="W39" s="40"/>
      <c r="Y39" s="53"/>
      <c r="Z39" s="47">
        <v>0</v>
      </c>
      <c r="AA39" s="123">
        <v>1.5</v>
      </c>
      <c r="AB39" s="48"/>
      <c r="AC39" s="45"/>
      <c r="AD39" s="57"/>
      <c r="AE39" s="47">
        <v>0</v>
      </c>
      <c r="AF39" s="123">
        <v>1</v>
      </c>
      <c r="AG39" s="48"/>
      <c r="AH39" s="70"/>
    </row>
    <row r="40" spans="1:34" ht="12.75">
      <c r="A40">
        <v>13</v>
      </c>
      <c r="B40" s="109" t="s">
        <v>34</v>
      </c>
      <c r="C40" s="22" t="s">
        <v>20</v>
      </c>
      <c r="D40" s="28">
        <v>0.5</v>
      </c>
      <c r="F40" s="119"/>
      <c r="G40" s="120"/>
      <c r="J40" s="78" t="s">
        <v>34</v>
      </c>
      <c r="K40" s="28">
        <v>0</v>
      </c>
      <c r="L40" s="120"/>
      <c r="N40">
        <v>13</v>
      </c>
      <c r="O40" s="74" t="s">
        <v>34</v>
      </c>
      <c r="P40" s="28">
        <v>0</v>
      </c>
      <c r="Q40" s="120"/>
      <c r="R40" s="40"/>
      <c r="S40">
        <v>13</v>
      </c>
      <c r="T40" s="66" t="s">
        <v>46</v>
      </c>
      <c r="U40" s="28">
        <v>0</v>
      </c>
      <c r="V40" s="120"/>
      <c r="W40" s="40"/>
      <c r="X40">
        <v>13</v>
      </c>
      <c r="Y40" s="54" t="s">
        <v>40</v>
      </c>
      <c r="Z40" s="49">
        <v>1</v>
      </c>
      <c r="AA40" s="124"/>
      <c r="AB40" s="48"/>
      <c r="AC40" s="45">
        <v>13</v>
      </c>
      <c r="AD40" s="58" t="s">
        <v>35</v>
      </c>
      <c r="AE40" s="49">
        <v>0.5</v>
      </c>
      <c r="AF40" s="124"/>
      <c r="AG40" s="48"/>
      <c r="AH40" s="70"/>
    </row>
    <row r="41" spans="2:34" ht="12.75">
      <c r="B41" s="110"/>
      <c r="C41" s="12" t="s">
        <v>9</v>
      </c>
      <c r="D41" s="16">
        <v>1</v>
      </c>
      <c r="G41" s="119"/>
      <c r="J41" s="79"/>
      <c r="K41" s="16">
        <v>1.5</v>
      </c>
      <c r="L41" s="119"/>
      <c r="O41" s="75"/>
      <c r="P41" s="16">
        <v>1</v>
      </c>
      <c r="Q41" s="119"/>
      <c r="R41" s="40"/>
      <c r="T41" s="67"/>
      <c r="U41" s="16">
        <v>0</v>
      </c>
      <c r="V41" s="119"/>
      <c r="W41" s="40"/>
      <c r="Y41" s="55"/>
      <c r="Z41" s="50">
        <v>0.5</v>
      </c>
      <c r="AA41" s="125"/>
      <c r="AB41" s="48"/>
      <c r="AC41" s="45"/>
      <c r="AD41" s="59"/>
      <c r="AE41" s="50">
        <v>0.5</v>
      </c>
      <c r="AF41" s="125"/>
      <c r="AG41" s="48"/>
      <c r="AH41" s="70"/>
    </row>
    <row r="42" spans="4:34" ht="12.75">
      <c r="D42" s="42"/>
      <c r="E42" s="63"/>
      <c r="F42" s="63"/>
      <c r="G42" s="97"/>
      <c r="J42" s="77"/>
      <c r="K42" s="11">
        <v>0</v>
      </c>
      <c r="L42" s="118">
        <v>1</v>
      </c>
      <c r="O42" s="73"/>
      <c r="P42" s="11">
        <v>0</v>
      </c>
      <c r="Q42" s="118">
        <v>1</v>
      </c>
      <c r="R42" s="40"/>
      <c r="T42" s="65"/>
      <c r="U42" s="11">
        <v>0</v>
      </c>
      <c r="V42" s="118">
        <v>1</v>
      </c>
      <c r="W42" s="40"/>
      <c r="Y42" s="53"/>
      <c r="Z42" s="47">
        <v>0</v>
      </c>
      <c r="AA42" s="123">
        <v>0.5</v>
      </c>
      <c r="AB42" s="48"/>
      <c r="AC42" s="45"/>
      <c r="AD42" s="57"/>
      <c r="AE42" s="47">
        <v>0</v>
      </c>
      <c r="AF42" s="123">
        <v>0.5</v>
      </c>
      <c r="AG42" s="48"/>
      <c r="AH42" s="70"/>
    </row>
    <row r="43" spans="4:34" ht="12.75">
      <c r="D43" s="42"/>
      <c r="E43" s="64"/>
      <c r="F43" s="42"/>
      <c r="G43" s="40"/>
      <c r="J43" s="78" t="s">
        <v>41</v>
      </c>
      <c r="K43" s="28">
        <v>1</v>
      </c>
      <c r="L43" s="120"/>
      <c r="N43">
        <v>14</v>
      </c>
      <c r="O43" s="74" t="s">
        <v>16</v>
      </c>
      <c r="P43" s="28">
        <v>0</v>
      </c>
      <c r="Q43" s="120"/>
      <c r="R43" s="40"/>
      <c r="S43">
        <v>14</v>
      </c>
      <c r="T43" s="66" t="s">
        <v>16</v>
      </c>
      <c r="U43" s="28">
        <v>0</v>
      </c>
      <c r="V43" s="120"/>
      <c r="W43" s="40"/>
      <c r="X43">
        <v>14</v>
      </c>
      <c r="Y43" s="54" t="s">
        <v>35</v>
      </c>
      <c r="Z43" s="49">
        <v>0</v>
      </c>
      <c r="AA43" s="124"/>
      <c r="AB43" s="48"/>
      <c r="AC43" s="45">
        <v>14</v>
      </c>
      <c r="AD43" s="58" t="s">
        <v>16</v>
      </c>
      <c r="AE43" s="49">
        <v>0.5</v>
      </c>
      <c r="AF43" s="124"/>
      <c r="AG43" s="48"/>
      <c r="AH43" s="70"/>
    </row>
    <row r="44" spans="4:34" ht="12.75">
      <c r="D44" s="42"/>
      <c r="E44" s="42"/>
      <c r="F44" s="42"/>
      <c r="G44" s="40"/>
      <c r="J44" s="79"/>
      <c r="K44" s="16">
        <v>0</v>
      </c>
      <c r="L44" s="119"/>
      <c r="O44" s="75"/>
      <c r="P44" s="16">
        <v>1</v>
      </c>
      <c r="Q44" s="119"/>
      <c r="R44" s="40"/>
      <c r="T44" s="67"/>
      <c r="U44" s="16">
        <v>1</v>
      </c>
      <c r="V44" s="119"/>
      <c r="W44" s="40"/>
      <c r="Y44" s="55"/>
      <c r="Z44" s="50">
        <v>0.5</v>
      </c>
      <c r="AA44" s="125"/>
      <c r="AB44" s="48"/>
      <c r="AC44" s="45"/>
      <c r="AD44" s="59"/>
      <c r="AE44" s="50">
        <v>0</v>
      </c>
      <c r="AF44" s="125"/>
      <c r="AG44" s="48"/>
      <c r="AH44" s="70"/>
    </row>
    <row r="45" spans="4:34" ht="12.75">
      <c r="D45" s="42"/>
      <c r="E45" s="42"/>
      <c r="F45" s="42"/>
      <c r="G45" s="117"/>
      <c r="J45" s="77"/>
      <c r="K45" s="11">
        <v>0</v>
      </c>
      <c r="L45" s="118">
        <v>0.5</v>
      </c>
      <c r="O45" s="73"/>
      <c r="P45" s="11">
        <v>0</v>
      </c>
      <c r="Q45" s="118">
        <v>0.5</v>
      </c>
      <c r="R45" s="40"/>
      <c r="T45" s="65"/>
      <c r="U45" s="11">
        <v>0</v>
      </c>
      <c r="V45" s="118">
        <v>1</v>
      </c>
      <c r="W45" s="40"/>
      <c r="Y45" s="53"/>
      <c r="Z45" s="47">
        <v>0</v>
      </c>
      <c r="AA45" s="123">
        <v>0.5</v>
      </c>
      <c r="AB45" s="48"/>
      <c r="AC45" s="45"/>
      <c r="AD45" s="45"/>
      <c r="AE45" s="45"/>
      <c r="AF45" s="45"/>
      <c r="AG45" s="45"/>
      <c r="AH45" s="70"/>
    </row>
    <row r="46" spans="4:34" ht="12.75">
      <c r="D46" s="42"/>
      <c r="E46" s="64"/>
      <c r="F46" s="42"/>
      <c r="G46" s="117"/>
      <c r="J46" s="78" t="s">
        <v>57</v>
      </c>
      <c r="K46" s="28">
        <v>0</v>
      </c>
      <c r="L46" s="120"/>
      <c r="N46">
        <v>15</v>
      </c>
      <c r="O46" s="74" t="s">
        <v>41</v>
      </c>
      <c r="P46" s="28">
        <v>0</v>
      </c>
      <c r="Q46" s="120"/>
      <c r="R46" s="40"/>
      <c r="S46">
        <v>15</v>
      </c>
      <c r="T46" s="66" t="s">
        <v>34</v>
      </c>
      <c r="U46" s="28">
        <v>1</v>
      </c>
      <c r="V46" s="120"/>
      <c r="W46" s="40"/>
      <c r="X46">
        <v>15</v>
      </c>
      <c r="Y46" s="54" t="s">
        <v>41</v>
      </c>
      <c r="Z46" s="49">
        <v>0</v>
      </c>
      <c r="AA46" s="124"/>
      <c r="AB46" s="48"/>
      <c r="AC46" s="45"/>
      <c r="AD46" s="45"/>
      <c r="AE46" s="45"/>
      <c r="AF46" s="45"/>
      <c r="AG46" s="45"/>
      <c r="AH46" s="70"/>
    </row>
    <row r="47" spans="4:34" ht="12.75">
      <c r="D47" s="42"/>
      <c r="E47" s="42"/>
      <c r="F47" s="42"/>
      <c r="G47" s="117"/>
      <c r="J47" s="79"/>
      <c r="K47" s="16">
        <v>0.5</v>
      </c>
      <c r="L47" s="119"/>
      <c r="O47" s="75"/>
      <c r="P47" s="16">
        <v>0.5</v>
      </c>
      <c r="Q47" s="119"/>
      <c r="R47" s="40"/>
      <c r="T47" s="67"/>
      <c r="U47" s="16">
        <v>0</v>
      </c>
      <c r="V47" s="119"/>
      <c r="W47" s="40"/>
      <c r="Y47" s="55"/>
      <c r="Z47" s="50">
        <v>0.5</v>
      </c>
      <c r="AA47" s="125"/>
      <c r="AB47" s="48"/>
      <c r="AC47" s="45"/>
      <c r="AD47" s="45"/>
      <c r="AE47" s="45"/>
      <c r="AF47" s="45"/>
      <c r="AG47" s="45"/>
      <c r="AH47" s="70"/>
    </row>
    <row r="48" spans="5:22" ht="12.75">
      <c r="E48" s="42"/>
      <c r="F48" s="42"/>
      <c r="G48" s="40"/>
      <c r="H48" s="40"/>
      <c r="K48" s="42"/>
      <c r="L48" s="116"/>
      <c r="P48" s="40"/>
      <c r="R48" s="42"/>
      <c r="T48" s="65"/>
      <c r="U48" s="11">
        <v>0</v>
      </c>
      <c r="V48" s="118">
        <v>0.5</v>
      </c>
    </row>
    <row r="49" spans="5:22" ht="12.75">
      <c r="E49" t="s">
        <v>52</v>
      </c>
      <c r="F49" s="42"/>
      <c r="G49" s="40"/>
      <c r="H49" s="40"/>
      <c r="K49" s="42"/>
      <c r="L49" s="117"/>
      <c r="P49" s="40"/>
      <c r="R49" s="42"/>
      <c r="S49">
        <v>16</v>
      </c>
      <c r="T49" s="66" t="s">
        <v>47</v>
      </c>
      <c r="U49" s="28">
        <v>0.5</v>
      </c>
      <c r="V49" s="120"/>
    </row>
    <row r="50" spans="5:22" ht="12.75">
      <c r="E50" s="42"/>
      <c r="F50" s="42"/>
      <c r="G50" s="40"/>
      <c r="H50" s="40"/>
      <c r="K50" s="42"/>
      <c r="L50" s="117"/>
      <c r="P50" s="40"/>
      <c r="R50" s="42"/>
      <c r="T50" s="67"/>
      <c r="U50" s="16">
        <v>0</v>
      </c>
      <c r="V50" s="119"/>
    </row>
    <row r="51" spans="5:22" ht="12.75">
      <c r="E51" s="42"/>
      <c r="F51" s="42"/>
      <c r="G51" s="40"/>
      <c r="H51" s="40"/>
      <c r="K51" s="42"/>
      <c r="L51" s="117"/>
      <c r="P51" s="40"/>
      <c r="R51" s="42"/>
      <c r="T51" s="65"/>
      <c r="U51" s="11">
        <v>0</v>
      </c>
      <c r="V51" s="118">
        <v>0.5</v>
      </c>
    </row>
    <row r="52" spans="5:22" ht="12.75">
      <c r="E52" s="42"/>
      <c r="F52" s="42"/>
      <c r="G52" s="40"/>
      <c r="H52" s="40"/>
      <c r="K52" s="42"/>
      <c r="L52" s="117"/>
      <c r="P52" s="40"/>
      <c r="R52" s="42"/>
      <c r="S52">
        <v>17</v>
      </c>
      <c r="T52" s="66" t="s">
        <v>40</v>
      </c>
      <c r="U52" s="28">
        <v>0</v>
      </c>
      <c r="V52" s="120"/>
    </row>
    <row r="53" spans="5:22" ht="12.75">
      <c r="E53" s="42"/>
      <c r="F53" s="42"/>
      <c r="G53" s="40"/>
      <c r="H53" s="40"/>
      <c r="K53" s="42"/>
      <c r="L53" s="117"/>
      <c r="P53" s="40"/>
      <c r="R53" s="42"/>
      <c r="T53" s="67"/>
      <c r="U53" s="16">
        <v>0.5</v>
      </c>
      <c r="V53" s="119"/>
    </row>
    <row r="54" spans="5:21" ht="12.75">
      <c r="E54" s="42"/>
      <c r="F54" s="42"/>
      <c r="G54" s="40"/>
      <c r="H54" s="40"/>
      <c r="L54" s="40"/>
      <c r="N54" s="42"/>
      <c r="O54" s="40"/>
      <c r="P54" s="40"/>
      <c r="R54" s="42"/>
      <c r="S54" s="42"/>
      <c r="T54" s="40"/>
      <c r="U54" s="40"/>
    </row>
    <row r="55" spans="5:21" ht="12.75">
      <c r="E55" s="42"/>
      <c r="F55" s="42"/>
      <c r="H55" s="40"/>
      <c r="L55" s="40"/>
      <c r="N55" s="42"/>
      <c r="O55" s="40"/>
      <c r="P55" s="40"/>
      <c r="R55" s="42"/>
      <c r="S55" s="42"/>
      <c r="T55" s="40"/>
      <c r="U55" s="40"/>
    </row>
    <row r="56" spans="5:21" ht="12.75">
      <c r="E56" s="42"/>
      <c r="F56" s="42"/>
      <c r="G56" s="40"/>
      <c r="H56" s="40"/>
      <c r="L56" s="40"/>
      <c r="N56" s="42"/>
      <c r="O56" s="40"/>
      <c r="P56" s="40"/>
      <c r="R56" s="42"/>
      <c r="S56" s="42"/>
      <c r="T56" s="40"/>
      <c r="U56" s="40"/>
    </row>
    <row r="57" spans="5:21" ht="12.75">
      <c r="E57" s="42"/>
      <c r="G57" s="40"/>
      <c r="H57" s="40"/>
      <c r="L57" s="40"/>
      <c r="N57" s="42"/>
      <c r="O57" s="40"/>
      <c r="P57" s="40"/>
      <c r="R57" s="42"/>
      <c r="S57" s="42"/>
      <c r="T57" s="40"/>
      <c r="U57" s="40"/>
    </row>
    <row r="58" spans="5:21" ht="12.75">
      <c r="E58" s="42"/>
      <c r="F58" s="42"/>
      <c r="G58" s="40"/>
      <c r="H58" s="40"/>
      <c r="L58" s="40"/>
      <c r="N58" s="42"/>
      <c r="O58" s="40"/>
      <c r="P58" s="40"/>
      <c r="R58" s="42"/>
      <c r="S58" s="42"/>
      <c r="T58" s="40"/>
      <c r="U58" s="40"/>
    </row>
    <row r="59" spans="5:21" ht="12.75">
      <c r="E59" s="42"/>
      <c r="F59" s="42"/>
      <c r="G59" s="40"/>
      <c r="H59" s="40"/>
      <c r="L59" s="40"/>
      <c r="N59" s="42"/>
      <c r="O59" s="40"/>
      <c r="P59" s="40"/>
      <c r="R59" s="42"/>
      <c r="S59" s="42"/>
      <c r="T59" s="40"/>
      <c r="U59" s="40"/>
    </row>
    <row r="60" spans="5:21" ht="12.75">
      <c r="E60" s="42"/>
      <c r="F60" s="42"/>
      <c r="G60" s="40"/>
      <c r="H60" s="40"/>
      <c r="L60" s="40"/>
      <c r="N60" s="42"/>
      <c r="O60" s="40"/>
      <c r="P60" s="40"/>
      <c r="R60" s="42"/>
      <c r="S60" s="42"/>
      <c r="T60" s="40"/>
      <c r="U60" s="40"/>
    </row>
    <row r="61" spans="8:21" ht="12.75">
      <c r="H61" s="40"/>
      <c r="N61" s="42"/>
      <c r="O61" s="40"/>
      <c r="P61" s="40"/>
      <c r="R61" s="42"/>
      <c r="S61" s="42"/>
      <c r="T61" s="40"/>
      <c r="U61" s="40"/>
    </row>
    <row r="62" spans="8:21" ht="12.75">
      <c r="H62" s="40"/>
      <c r="L62" s="40"/>
      <c r="N62" s="42"/>
      <c r="O62" s="40"/>
      <c r="P62" s="40"/>
      <c r="R62" s="42"/>
      <c r="S62" s="42"/>
      <c r="T62" s="40"/>
      <c r="U62" s="40"/>
    </row>
    <row r="63" spans="8:21" ht="12.75">
      <c r="H63" s="40"/>
      <c r="L63" s="40"/>
      <c r="N63" s="42"/>
      <c r="O63" s="40"/>
      <c r="P63" s="40"/>
      <c r="R63" s="42"/>
      <c r="S63" s="42"/>
      <c r="T63" s="40"/>
      <c r="U63" s="40"/>
    </row>
    <row r="64" spans="8:21" ht="12.75">
      <c r="H64" s="40"/>
      <c r="L64" s="40"/>
      <c r="N64" s="42"/>
      <c r="O64" s="40"/>
      <c r="P64" s="40"/>
      <c r="R64" s="42"/>
      <c r="S64" s="42"/>
      <c r="T64" s="40"/>
      <c r="U64" s="40"/>
    </row>
    <row r="65" spans="6:21" ht="12.75">
      <c r="F65" s="37"/>
      <c r="H65" s="40"/>
      <c r="L65" s="40"/>
      <c r="N65" s="42"/>
      <c r="O65" s="40"/>
      <c r="P65" s="40"/>
      <c r="R65" s="42"/>
      <c r="S65" s="42"/>
      <c r="T65" s="40"/>
      <c r="U65" s="40"/>
    </row>
    <row r="66" spans="8:21" ht="12.75">
      <c r="H66" s="40"/>
      <c r="L66" s="40"/>
      <c r="N66" s="42"/>
      <c r="O66" s="40"/>
      <c r="P66" s="40"/>
      <c r="R66" s="42"/>
      <c r="S66" s="42"/>
      <c r="T66" s="40"/>
      <c r="U66" s="40"/>
    </row>
    <row r="71" ht="12.75">
      <c r="N71" s="37"/>
    </row>
  </sheetData>
  <sheetProtection/>
  <mergeCells count="105">
    <mergeCell ref="F6:F7"/>
    <mergeCell ref="G6:G8"/>
    <mergeCell ref="G45:G47"/>
    <mergeCell ref="Q45:Q47"/>
    <mergeCell ref="Q42:Q44"/>
    <mergeCell ref="Q39:Q41"/>
    <mergeCell ref="Q33:Q35"/>
    <mergeCell ref="Q36:Q38"/>
    <mergeCell ref="G33:G35"/>
    <mergeCell ref="L36:L38"/>
    <mergeCell ref="Q30:Q32"/>
    <mergeCell ref="Q12:Q14"/>
    <mergeCell ref="Q18:Q20"/>
    <mergeCell ref="Q21:Q23"/>
    <mergeCell ref="Q27:Q29"/>
    <mergeCell ref="Q6:Q8"/>
    <mergeCell ref="Q3:Q5"/>
    <mergeCell ref="Q9:Q11"/>
    <mergeCell ref="Q24:Q26"/>
    <mergeCell ref="Q15:Q17"/>
    <mergeCell ref="AA39:AA41"/>
    <mergeCell ref="AA42:AA44"/>
    <mergeCell ref="V24:V26"/>
    <mergeCell ref="V18:V20"/>
    <mergeCell ref="V21:V23"/>
    <mergeCell ref="V9:V11"/>
    <mergeCell ref="V48:V50"/>
    <mergeCell ref="AA45:AA47"/>
    <mergeCell ref="V42:V44"/>
    <mergeCell ref="AA27:AA29"/>
    <mergeCell ref="AA30:AA32"/>
    <mergeCell ref="AA33:AA35"/>
    <mergeCell ref="AA36:AA38"/>
    <mergeCell ref="V30:V32"/>
    <mergeCell ref="AF39:AF41"/>
    <mergeCell ref="AF42:AF44"/>
    <mergeCell ref="AA3:AA5"/>
    <mergeCell ref="AA6:AA8"/>
    <mergeCell ref="AA9:AA11"/>
    <mergeCell ref="AA12:AA14"/>
    <mergeCell ref="AA15:AA17"/>
    <mergeCell ref="AA18:AA20"/>
    <mergeCell ref="AA21:AA23"/>
    <mergeCell ref="AA24:AA26"/>
    <mergeCell ref="AF27:AF29"/>
    <mergeCell ref="AF30:AF32"/>
    <mergeCell ref="AF33:AF35"/>
    <mergeCell ref="AF36:AF38"/>
    <mergeCell ref="AF15:AF17"/>
    <mergeCell ref="AF18:AF20"/>
    <mergeCell ref="AF21:AF23"/>
    <mergeCell ref="AF24:AF26"/>
    <mergeCell ref="AF3:AF5"/>
    <mergeCell ref="AF6:AF8"/>
    <mergeCell ref="AF9:AF11"/>
    <mergeCell ref="AF12:AF14"/>
    <mergeCell ref="V36:V38"/>
    <mergeCell ref="V51:V53"/>
    <mergeCell ref="V39:V41"/>
    <mergeCell ref="V45:V47"/>
    <mergeCell ref="V27:V29"/>
    <mergeCell ref="V33:V35"/>
    <mergeCell ref="V3:V5"/>
    <mergeCell ref="V6:V8"/>
    <mergeCell ref="V15:V17"/>
    <mergeCell ref="V12:V14"/>
    <mergeCell ref="F18:F19"/>
    <mergeCell ref="G18:G20"/>
    <mergeCell ref="F9:F10"/>
    <mergeCell ref="G9:G11"/>
    <mergeCell ref="F3:F4"/>
    <mergeCell ref="G3:G5"/>
    <mergeCell ref="F21:F22"/>
    <mergeCell ref="G21:G23"/>
    <mergeCell ref="F12:F13"/>
    <mergeCell ref="G12:G14"/>
    <mergeCell ref="F30:F31"/>
    <mergeCell ref="G30:G32"/>
    <mergeCell ref="F15:F16"/>
    <mergeCell ref="G15:G17"/>
    <mergeCell ref="F39:F40"/>
    <mergeCell ref="G39:G41"/>
    <mergeCell ref="F27:F28"/>
    <mergeCell ref="G27:G29"/>
    <mergeCell ref="F24:F25"/>
    <mergeCell ref="G24:G26"/>
    <mergeCell ref="F36:F37"/>
    <mergeCell ref="G36:G38"/>
    <mergeCell ref="F33:F34"/>
    <mergeCell ref="L3:L5"/>
    <mergeCell ref="L6:L8"/>
    <mergeCell ref="L9:L11"/>
    <mergeCell ref="L12:L14"/>
    <mergeCell ref="L15:L17"/>
    <mergeCell ref="L18:L20"/>
    <mergeCell ref="L21:L23"/>
    <mergeCell ref="L24:L26"/>
    <mergeCell ref="L27:L29"/>
    <mergeCell ref="L30:L32"/>
    <mergeCell ref="L33:L35"/>
    <mergeCell ref="L48:L50"/>
    <mergeCell ref="L51:L53"/>
    <mergeCell ref="L39:L41"/>
    <mergeCell ref="L42:L44"/>
    <mergeCell ref="L45:L47"/>
  </mergeCells>
  <printOptions/>
  <pageMargins left="0.2755905511811024" right="0.2362204724409449" top="0.9448818897637796" bottom="0.8267716535433072" header="0.3937007874015748" footer="0.5118110236220472"/>
  <pageSetup horizontalDpi="600" verticalDpi="600" orientation="portrait" paperSize="9" r:id="rId1"/>
  <headerFooter alignWithMargins="0">
    <oddHeader>&amp;C&amp;14Statistiques France Jeunes 2008
Résultats par ligue</oddHeader>
    <oddFooter>&amp;CPatrice Delabrouille  CTN Badminton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2:K46"/>
  <sheetViews>
    <sheetView zoomScalePageLayoutView="0" workbookViewId="0" topLeftCell="A1">
      <selection activeCell="I23" sqref="I23"/>
    </sheetView>
  </sheetViews>
  <sheetFormatPr defaultColWidth="11.421875" defaultRowHeight="12.75"/>
  <cols>
    <col min="1" max="1" width="3.421875" style="0" customWidth="1"/>
  </cols>
  <sheetData>
    <row r="1" ht="13.5" thickBot="1"/>
    <row r="2" spans="3:9" ht="13.5" thickBot="1">
      <c r="C2" s="132">
        <v>2008</v>
      </c>
      <c r="D2" s="133"/>
      <c r="E2" s="133"/>
      <c r="F2" s="133"/>
      <c r="G2" s="133"/>
      <c r="H2" s="133"/>
      <c r="I2" s="134"/>
    </row>
    <row r="3" spans="3:9" ht="12.75">
      <c r="C3" s="126" t="s">
        <v>62</v>
      </c>
      <c r="D3" s="127"/>
      <c r="E3" s="128"/>
      <c r="F3" s="126" t="s">
        <v>66</v>
      </c>
      <c r="G3" s="127"/>
      <c r="H3" s="127"/>
      <c r="I3" s="128"/>
    </row>
    <row r="4" spans="3:9" s="70" customFormat="1" ht="12.75">
      <c r="C4" s="81" t="s">
        <v>63</v>
      </c>
      <c r="D4" s="72" t="s">
        <v>64</v>
      </c>
      <c r="E4" s="82" t="s">
        <v>65</v>
      </c>
      <c r="F4" s="81" t="s">
        <v>63</v>
      </c>
      <c r="G4" s="72" t="s">
        <v>67</v>
      </c>
      <c r="H4" s="72" t="s">
        <v>68</v>
      </c>
      <c r="I4" s="88" t="s">
        <v>69</v>
      </c>
    </row>
    <row r="5" spans="1:9" ht="12.75">
      <c r="A5">
        <v>1</v>
      </c>
      <c r="B5" s="98" t="s">
        <v>12</v>
      </c>
      <c r="C5" s="99">
        <v>36</v>
      </c>
      <c r="D5" s="100">
        <v>20</v>
      </c>
      <c r="E5" s="101">
        <v>16</v>
      </c>
      <c r="F5" s="102">
        <f>SUM(G5:I5)</f>
        <v>70</v>
      </c>
      <c r="G5" s="100">
        <v>27</v>
      </c>
      <c r="H5" s="100">
        <v>31</v>
      </c>
      <c r="I5" s="101">
        <v>12</v>
      </c>
    </row>
    <row r="6" spans="1:11" ht="12.75">
      <c r="A6">
        <v>2</v>
      </c>
      <c r="B6" s="98" t="s">
        <v>14</v>
      </c>
      <c r="C6" s="99">
        <v>33</v>
      </c>
      <c r="D6" s="100">
        <v>15</v>
      </c>
      <c r="E6" s="101">
        <v>18</v>
      </c>
      <c r="F6" s="102">
        <f>SUM(G6:I6)</f>
        <v>63</v>
      </c>
      <c r="G6" s="100">
        <v>15</v>
      </c>
      <c r="H6" s="100">
        <v>31</v>
      </c>
      <c r="I6" s="101">
        <v>17</v>
      </c>
      <c r="K6" s="96"/>
    </row>
    <row r="7" spans="1:9" ht="12.75">
      <c r="A7">
        <v>3</v>
      </c>
      <c r="B7" s="98" t="s">
        <v>10</v>
      </c>
      <c r="C7" s="99">
        <v>19</v>
      </c>
      <c r="D7" s="100">
        <v>12</v>
      </c>
      <c r="E7" s="101">
        <v>7</v>
      </c>
      <c r="F7" s="102">
        <f>SUM(G7:I7)</f>
        <v>28</v>
      </c>
      <c r="G7" s="100">
        <v>11</v>
      </c>
      <c r="H7" s="100">
        <v>14</v>
      </c>
      <c r="I7" s="101">
        <v>3</v>
      </c>
    </row>
    <row r="8" spans="1:9" ht="12.75">
      <c r="A8">
        <v>4</v>
      </c>
      <c r="B8" s="103" t="s">
        <v>54</v>
      </c>
      <c r="C8" s="102">
        <v>25</v>
      </c>
      <c r="D8" s="104">
        <v>12</v>
      </c>
      <c r="E8" s="105">
        <v>13</v>
      </c>
      <c r="F8" s="102">
        <f>SUM(G8:I8)</f>
        <v>56</v>
      </c>
      <c r="G8" s="104">
        <v>19</v>
      </c>
      <c r="H8" s="104">
        <v>22</v>
      </c>
      <c r="I8" s="105">
        <v>15</v>
      </c>
    </row>
    <row r="9" spans="1:9" ht="12.75">
      <c r="A9">
        <v>5</v>
      </c>
      <c r="B9" s="98" t="s">
        <v>36</v>
      </c>
      <c r="C9" s="99">
        <v>17</v>
      </c>
      <c r="D9" s="100">
        <v>8</v>
      </c>
      <c r="E9" s="101">
        <v>9</v>
      </c>
      <c r="F9" s="102">
        <f aca="true" t="shared" si="0" ref="F9:F22">SUM(G9:I9)</f>
        <v>30</v>
      </c>
      <c r="G9" s="100">
        <v>11</v>
      </c>
      <c r="H9" s="100">
        <v>11</v>
      </c>
      <c r="I9" s="101">
        <v>8</v>
      </c>
    </row>
    <row r="10" spans="1:9" ht="12.75">
      <c r="A10">
        <v>6</v>
      </c>
      <c r="B10" s="98" t="s">
        <v>58</v>
      </c>
      <c r="C10" s="99">
        <v>16</v>
      </c>
      <c r="D10" s="100">
        <v>7</v>
      </c>
      <c r="E10" s="101">
        <v>12</v>
      </c>
      <c r="F10" s="102">
        <f t="shared" si="0"/>
        <v>34</v>
      </c>
      <c r="G10" s="100">
        <v>14</v>
      </c>
      <c r="H10" s="100">
        <v>12</v>
      </c>
      <c r="I10" s="101">
        <v>8</v>
      </c>
    </row>
    <row r="11" spans="1:9" ht="12.75">
      <c r="A11">
        <v>7</v>
      </c>
      <c r="B11" s="98" t="s">
        <v>61</v>
      </c>
      <c r="C11" s="99">
        <v>12</v>
      </c>
      <c r="D11" s="100">
        <v>4</v>
      </c>
      <c r="E11" s="101">
        <v>8</v>
      </c>
      <c r="F11" s="102">
        <f t="shared" si="0"/>
        <v>22</v>
      </c>
      <c r="G11" s="100">
        <v>9</v>
      </c>
      <c r="H11" s="100">
        <v>11</v>
      </c>
      <c r="I11" s="101">
        <v>2</v>
      </c>
    </row>
    <row r="12" spans="1:9" ht="12.75">
      <c r="A12">
        <v>8</v>
      </c>
      <c r="B12" s="98" t="s">
        <v>18</v>
      </c>
      <c r="C12" s="99">
        <v>9</v>
      </c>
      <c r="D12" s="100">
        <v>5</v>
      </c>
      <c r="E12" s="101">
        <v>4</v>
      </c>
      <c r="F12" s="102">
        <f t="shared" si="0"/>
        <v>18</v>
      </c>
      <c r="G12" s="100">
        <v>7</v>
      </c>
      <c r="H12" s="100">
        <v>8</v>
      </c>
      <c r="I12" s="101">
        <v>3</v>
      </c>
    </row>
    <row r="13" spans="1:9" ht="12.75">
      <c r="A13">
        <v>9</v>
      </c>
      <c r="B13" s="98" t="s">
        <v>13</v>
      </c>
      <c r="C13" s="99">
        <v>16</v>
      </c>
      <c r="D13" s="100">
        <v>10</v>
      </c>
      <c r="E13" s="101">
        <v>6</v>
      </c>
      <c r="F13" s="102">
        <f t="shared" si="0"/>
        <v>29</v>
      </c>
      <c r="G13" s="100">
        <v>8</v>
      </c>
      <c r="H13" s="100">
        <v>13</v>
      </c>
      <c r="I13" s="101">
        <v>8</v>
      </c>
    </row>
    <row r="14" spans="1:9" ht="12.75">
      <c r="A14">
        <v>10</v>
      </c>
      <c r="B14" s="98" t="s">
        <v>17</v>
      </c>
      <c r="C14" s="99">
        <v>10</v>
      </c>
      <c r="D14" s="100">
        <v>5</v>
      </c>
      <c r="E14" s="101">
        <v>5</v>
      </c>
      <c r="F14" s="102">
        <f t="shared" si="0"/>
        <v>18</v>
      </c>
      <c r="G14" s="100">
        <v>8</v>
      </c>
      <c r="H14" s="100">
        <v>6</v>
      </c>
      <c r="I14" s="101">
        <v>4</v>
      </c>
    </row>
    <row r="15" spans="1:9" ht="12.75">
      <c r="A15">
        <v>11</v>
      </c>
      <c r="B15" s="98" t="s">
        <v>11</v>
      </c>
      <c r="C15" s="99">
        <v>13</v>
      </c>
      <c r="D15" s="100">
        <v>6</v>
      </c>
      <c r="E15" s="101">
        <v>7</v>
      </c>
      <c r="F15" s="102">
        <f t="shared" si="0"/>
        <v>22</v>
      </c>
      <c r="G15" s="100">
        <v>10</v>
      </c>
      <c r="H15" s="100">
        <v>10</v>
      </c>
      <c r="I15" s="101">
        <v>2</v>
      </c>
    </row>
    <row r="16" spans="1:9" ht="12.75">
      <c r="A16">
        <v>12</v>
      </c>
      <c r="B16" s="98" t="s">
        <v>15</v>
      </c>
      <c r="C16" s="99">
        <v>5</v>
      </c>
      <c r="D16" s="100">
        <v>3</v>
      </c>
      <c r="E16" s="101">
        <v>2</v>
      </c>
      <c r="F16" s="102">
        <f t="shared" si="0"/>
        <v>7</v>
      </c>
      <c r="G16" s="100">
        <v>4</v>
      </c>
      <c r="H16" s="100">
        <v>2</v>
      </c>
      <c r="I16" s="101">
        <v>1</v>
      </c>
    </row>
    <row r="17" spans="1:9" ht="12.75">
      <c r="A17">
        <v>13</v>
      </c>
      <c r="B17" s="98" t="s">
        <v>55</v>
      </c>
      <c r="C17" s="99">
        <v>11</v>
      </c>
      <c r="D17" s="100">
        <v>5</v>
      </c>
      <c r="E17" s="101">
        <v>6</v>
      </c>
      <c r="F17" s="102">
        <f t="shared" si="0"/>
        <v>19</v>
      </c>
      <c r="G17" s="100">
        <v>7</v>
      </c>
      <c r="H17" s="100">
        <v>7</v>
      </c>
      <c r="I17" s="101">
        <v>5</v>
      </c>
    </row>
    <row r="18" spans="1:9" ht="12.75">
      <c r="A18">
        <v>14</v>
      </c>
      <c r="B18" s="98" t="s">
        <v>47</v>
      </c>
      <c r="C18" s="99">
        <v>7</v>
      </c>
      <c r="D18" s="100">
        <v>5</v>
      </c>
      <c r="E18" s="101">
        <v>2</v>
      </c>
      <c r="F18" s="102">
        <f t="shared" si="0"/>
        <v>11</v>
      </c>
      <c r="G18" s="100">
        <v>3</v>
      </c>
      <c r="H18" s="100">
        <v>5</v>
      </c>
      <c r="I18" s="101">
        <v>3</v>
      </c>
    </row>
    <row r="19" spans="1:9" ht="12.75">
      <c r="A19">
        <v>15</v>
      </c>
      <c r="B19" s="98" t="s">
        <v>16</v>
      </c>
      <c r="C19" s="99">
        <v>1</v>
      </c>
      <c r="D19" s="100">
        <v>0</v>
      </c>
      <c r="E19" s="101">
        <v>1</v>
      </c>
      <c r="F19" s="102">
        <f t="shared" si="0"/>
        <v>1</v>
      </c>
      <c r="G19" s="100">
        <v>1</v>
      </c>
      <c r="H19" s="100">
        <v>0</v>
      </c>
      <c r="I19" s="101">
        <v>0</v>
      </c>
    </row>
    <row r="20" spans="1:9" ht="12.75">
      <c r="A20">
        <v>16</v>
      </c>
      <c r="B20" s="98" t="s">
        <v>60</v>
      </c>
      <c r="C20" s="99">
        <v>2</v>
      </c>
      <c r="D20" s="100">
        <v>1</v>
      </c>
      <c r="E20" s="101">
        <v>1</v>
      </c>
      <c r="F20" s="102">
        <f t="shared" si="0"/>
        <v>3</v>
      </c>
      <c r="G20" s="100">
        <v>2</v>
      </c>
      <c r="H20" s="100">
        <v>1</v>
      </c>
      <c r="I20" s="101"/>
    </row>
    <row r="21" spans="1:9" ht="12.75">
      <c r="A21">
        <v>17</v>
      </c>
      <c r="B21" s="98" t="s">
        <v>59</v>
      </c>
      <c r="C21" s="99">
        <v>3</v>
      </c>
      <c r="D21" s="100">
        <v>1</v>
      </c>
      <c r="E21" s="101">
        <v>2</v>
      </c>
      <c r="F21" s="102">
        <f t="shared" si="0"/>
        <v>3</v>
      </c>
      <c r="G21" s="100">
        <v>1</v>
      </c>
      <c r="H21" s="100">
        <v>0</v>
      </c>
      <c r="I21" s="101">
        <v>2</v>
      </c>
    </row>
    <row r="22" spans="1:9" ht="12.75">
      <c r="A22">
        <v>18</v>
      </c>
      <c r="B22" s="98" t="s">
        <v>41</v>
      </c>
      <c r="C22" s="99">
        <v>7</v>
      </c>
      <c r="D22" s="100">
        <v>4</v>
      </c>
      <c r="E22" s="101">
        <v>3</v>
      </c>
      <c r="F22" s="102">
        <f t="shared" si="0"/>
        <v>12</v>
      </c>
      <c r="G22" s="100">
        <v>3</v>
      </c>
      <c r="H22" s="100">
        <v>6</v>
      </c>
      <c r="I22" s="101">
        <v>3</v>
      </c>
    </row>
    <row r="24" ht="13.5" thickBot="1"/>
    <row r="25" spans="3:9" ht="13.5" thickBot="1">
      <c r="C25" s="129">
        <v>2007</v>
      </c>
      <c r="D25" s="130"/>
      <c r="E25" s="130"/>
      <c r="F25" s="130"/>
      <c r="G25" s="130"/>
      <c r="H25" s="130"/>
      <c r="I25" s="131"/>
    </row>
    <row r="26" spans="3:9" ht="12.75">
      <c r="C26" s="126" t="s">
        <v>62</v>
      </c>
      <c r="D26" s="127"/>
      <c r="E26" s="128"/>
      <c r="F26" s="126" t="s">
        <v>66</v>
      </c>
      <c r="G26" s="127"/>
      <c r="H26" s="127"/>
      <c r="I26" s="128"/>
    </row>
    <row r="27" spans="3:9" s="70" customFormat="1" ht="12.75">
      <c r="C27" s="81" t="s">
        <v>63</v>
      </c>
      <c r="D27" s="72" t="s">
        <v>64</v>
      </c>
      <c r="E27" s="82" t="s">
        <v>65</v>
      </c>
      <c r="F27" s="81" t="s">
        <v>63</v>
      </c>
      <c r="G27" s="72" t="s">
        <v>67</v>
      </c>
      <c r="H27" s="72" t="s">
        <v>68</v>
      </c>
      <c r="I27" s="88" t="s">
        <v>69</v>
      </c>
    </row>
    <row r="28" spans="1:9" ht="12.75">
      <c r="A28">
        <v>1</v>
      </c>
      <c r="B28" s="80" t="s">
        <v>12</v>
      </c>
      <c r="C28" s="83">
        <v>34</v>
      </c>
      <c r="D28" s="1">
        <v>18</v>
      </c>
      <c r="E28" s="84">
        <v>16</v>
      </c>
      <c r="F28" s="83">
        <v>62</v>
      </c>
      <c r="G28" s="1">
        <v>22</v>
      </c>
      <c r="H28" s="1">
        <v>25</v>
      </c>
      <c r="I28" s="84">
        <v>15</v>
      </c>
    </row>
    <row r="29" spans="1:9" ht="12.75">
      <c r="A29">
        <v>2</v>
      </c>
      <c r="B29" s="80" t="s">
        <v>14</v>
      </c>
      <c r="C29" s="83">
        <v>33</v>
      </c>
      <c r="D29" s="1">
        <v>17</v>
      </c>
      <c r="E29" s="84">
        <v>16</v>
      </c>
      <c r="F29" s="83">
        <v>51</v>
      </c>
      <c r="G29" s="1">
        <v>18</v>
      </c>
      <c r="H29" s="1">
        <v>27</v>
      </c>
      <c r="I29" s="84">
        <v>14</v>
      </c>
    </row>
    <row r="30" spans="1:9" ht="12.75">
      <c r="A30">
        <v>3</v>
      </c>
      <c r="B30" s="80" t="s">
        <v>10</v>
      </c>
      <c r="C30" s="83">
        <v>24</v>
      </c>
      <c r="D30" s="1">
        <v>10</v>
      </c>
      <c r="E30" s="84">
        <v>14</v>
      </c>
      <c r="F30" s="83">
        <v>46</v>
      </c>
      <c r="G30" s="1">
        <v>15</v>
      </c>
      <c r="H30" s="1">
        <v>18</v>
      </c>
      <c r="I30" s="84">
        <v>13</v>
      </c>
    </row>
    <row r="31" spans="1:9" ht="12.75">
      <c r="A31">
        <v>4</v>
      </c>
      <c r="B31" s="80" t="s">
        <v>54</v>
      </c>
      <c r="C31" s="83">
        <v>21</v>
      </c>
      <c r="D31" s="1">
        <v>12</v>
      </c>
      <c r="E31" s="84">
        <v>9</v>
      </c>
      <c r="F31" s="83">
        <v>37</v>
      </c>
      <c r="G31" s="1">
        <v>13</v>
      </c>
      <c r="H31" s="1">
        <v>15</v>
      </c>
      <c r="I31" s="84">
        <v>9</v>
      </c>
    </row>
    <row r="32" spans="1:9" ht="12.75">
      <c r="A32">
        <v>5</v>
      </c>
      <c r="B32" s="80" t="s">
        <v>36</v>
      </c>
      <c r="C32" s="83">
        <v>21</v>
      </c>
      <c r="D32" s="1">
        <v>10</v>
      </c>
      <c r="E32" s="84">
        <v>11</v>
      </c>
      <c r="F32" s="83">
        <v>34</v>
      </c>
      <c r="G32" s="1">
        <v>10</v>
      </c>
      <c r="H32" s="1">
        <v>17</v>
      </c>
      <c r="I32" s="84">
        <v>7</v>
      </c>
    </row>
    <row r="33" spans="1:9" ht="12.75">
      <c r="A33">
        <v>6</v>
      </c>
      <c r="B33" s="80" t="s">
        <v>58</v>
      </c>
      <c r="C33" s="83">
        <v>19</v>
      </c>
      <c r="D33" s="1">
        <v>7</v>
      </c>
      <c r="E33" s="84">
        <v>12</v>
      </c>
      <c r="F33" s="83">
        <v>42</v>
      </c>
      <c r="G33" s="1">
        <v>16</v>
      </c>
      <c r="H33" s="1">
        <v>15</v>
      </c>
      <c r="I33" s="84">
        <v>11</v>
      </c>
    </row>
    <row r="34" spans="1:9" ht="12.75">
      <c r="A34">
        <v>7</v>
      </c>
      <c r="B34" s="80" t="s">
        <v>61</v>
      </c>
      <c r="C34" s="83">
        <v>16</v>
      </c>
      <c r="D34" s="1">
        <v>6</v>
      </c>
      <c r="E34" s="84">
        <v>10</v>
      </c>
      <c r="F34" s="83">
        <v>26</v>
      </c>
      <c r="G34" s="1">
        <v>9</v>
      </c>
      <c r="H34" s="1">
        <v>13</v>
      </c>
      <c r="I34" s="84">
        <v>4</v>
      </c>
    </row>
    <row r="35" spans="1:9" ht="12.75">
      <c r="A35">
        <v>8</v>
      </c>
      <c r="B35" s="80" t="s">
        <v>18</v>
      </c>
      <c r="C35" s="83">
        <v>15</v>
      </c>
      <c r="D35" s="1">
        <v>12</v>
      </c>
      <c r="E35" s="84">
        <v>3</v>
      </c>
      <c r="F35" s="83">
        <v>34</v>
      </c>
      <c r="G35" s="1">
        <v>13</v>
      </c>
      <c r="H35" s="1">
        <v>13</v>
      </c>
      <c r="I35" s="84">
        <v>8</v>
      </c>
    </row>
    <row r="36" spans="1:9" ht="12.75">
      <c r="A36">
        <v>9</v>
      </c>
      <c r="B36" s="80" t="s">
        <v>13</v>
      </c>
      <c r="C36" s="83">
        <v>15</v>
      </c>
      <c r="D36" s="1">
        <v>11</v>
      </c>
      <c r="E36" s="84">
        <v>4</v>
      </c>
      <c r="F36" s="83">
        <v>21</v>
      </c>
      <c r="G36" s="1">
        <v>6</v>
      </c>
      <c r="H36" s="1">
        <v>11</v>
      </c>
      <c r="I36" s="84">
        <v>4</v>
      </c>
    </row>
    <row r="37" spans="1:9" ht="12.75">
      <c r="A37">
        <v>10</v>
      </c>
      <c r="B37" s="80" t="s">
        <v>17</v>
      </c>
      <c r="C37" s="83">
        <v>9</v>
      </c>
      <c r="D37" s="1">
        <v>3</v>
      </c>
      <c r="E37" s="84">
        <v>6</v>
      </c>
      <c r="F37" s="83">
        <v>26</v>
      </c>
      <c r="G37" s="1">
        <v>9</v>
      </c>
      <c r="H37" s="1">
        <v>12</v>
      </c>
      <c r="I37" s="84">
        <v>5</v>
      </c>
    </row>
    <row r="38" spans="1:9" ht="12.75">
      <c r="A38">
        <v>11</v>
      </c>
      <c r="B38" s="80" t="s">
        <v>11</v>
      </c>
      <c r="C38" s="83">
        <v>9</v>
      </c>
      <c r="D38" s="1">
        <v>3</v>
      </c>
      <c r="E38" s="84">
        <v>6</v>
      </c>
      <c r="F38" s="83">
        <v>15</v>
      </c>
      <c r="G38" s="1">
        <v>6</v>
      </c>
      <c r="H38" s="1">
        <v>6</v>
      </c>
      <c r="I38" s="84">
        <v>3</v>
      </c>
    </row>
    <row r="39" spans="1:9" ht="12.75">
      <c r="A39">
        <v>12</v>
      </c>
      <c r="B39" s="80" t="s">
        <v>15</v>
      </c>
      <c r="C39" s="83">
        <v>9</v>
      </c>
      <c r="D39" s="1">
        <v>6</v>
      </c>
      <c r="E39" s="84">
        <v>3</v>
      </c>
      <c r="F39" s="83">
        <v>14</v>
      </c>
      <c r="G39" s="1">
        <v>8</v>
      </c>
      <c r="H39" s="1">
        <v>6</v>
      </c>
      <c r="I39" s="84">
        <v>0</v>
      </c>
    </row>
    <row r="40" spans="1:9" ht="12.75">
      <c r="A40">
        <v>13</v>
      </c>
      <c r="B40" s="80" t="s">
        <v>55</v>
      </c>
      <c r="C40" s="83">
        <v>8</v>
      </c>
      <c r="D40" s="1">
        <v>5</v>
      </c>
      <c r="E40" s="84">
        <v>3</v>
      </c>
      <c r="F40" s="83">
        <v>16</v>
      </c>
      <c r="G40" s="1">
        <v>6</v>
      </c>
      <c r="H40" s="1">
        <v>6</v>
      </c>
      <c r="I40" s="84">
        <v>4</v>
      </c>
    </row>
    <row r="41" spans="1:9" ht="12.75">
      <c r="A41">
        <v>14</v>
      </c>
      <c r="B41" s="80" t="s">
        <v>47</v>
      </c>
      <c r="C41" s="83">
        <v>7</v>
      </c>
      <c r="D41" s="1">
        <v>5</v>
      </c>
      <c r="E41" s="84">
        <v>2</v>
      </c>
      <c r="F41" s="83">
        <v>9</v>
      </c>
      <c r="G41" s="1">
        <v>4</v>
      </c>
      <c r="H41" s="1">
        <v>5</v>
      </c>
      <c r="I41" s="84">
        <v>0</v>
      </c>
    </row>
    <row r="42" spans="1:9" ht="12.75">
      <c r="A42">
        <v>15</v>
      </c>
      <c r="B42" s="80" t="s">
        <v>16</v>
      </c>
      <c r="C42" s="83">
        <v>4</v>
      </c>
      <c r="D42" s="1">
        <v>1</v>
      </c>
      <c r="E42" s="84">
        <v>3</v>
      </c>
      <c r="F42" s="83">
        <v>15</v>
      </c>
      <c r="G42" s="1">
        <v>6</v>
      </c>
      <c r="H42" s="1">
        <v>7</v>
      </c>
      <c r="I42" s="84">
        <v>2</v>
      </c>
    </row>
    <row r="43" spans="1:9" ht="12.75">
      <c r="A43">
        <v>16</v>
      </c>
      <c r="B43" s="80" t="s">
        <v>60</v>
      </c>
      <c r="C43" s="83">
        <v>4</v>
      </c>
      <c r="D43" s="1">
        <v>1</v>
      </c>
      <c r="E43" s="84">
        <v>3</v>
      </c>
      <c r="F43" s="83">
        <v>5</v>
      </c>
      <c r="G43" s="1">
        <v>2</v>
      </c>
      <c r="H43" s="1">
        <v>3</v>
      </c>
      <c r="I43" s="84"/>
    </row>
    <row r="44" spans="1:9" ht="12.75">
      <c r="A44">
        <v>17</v>
      </c>
      <c r="B44" s="80" t="s">
        <v>59</v>
      </c>
      <c r="C44" s="83">
        <v>3</v>
      </c>
      <c r="D44" s="1">
        <v>1</v>
      </c>
      <c r="E44" s="84">
        <v>2</v>
      </c>
      <c r="F44" s="83">
        <v>3</v>
      </c>
      <c r="G44" s="1">
        <v>3</v>
      </c>
      <c r="H44" s="1">
        <v>0</v>
      </c>
      <c r="I44" s="84">
        <v>0</v>
      </c>
    </row>
    <row r="45" spans="1:9" ht="12.75">
      <c r="A45">
        <v>18</v>
      </c>
      <c r="B45" s="80" t="s">
        <v>41</v>
      </c>
      <c r="C45" s="83">
        <v>1</v>
      </c>
      <c r="D45" s="1">
        <v>0</v>
      </c>
      <c r="E45" s="84">
        <v>1</v>
      </c>
      <c r="F45" s="83">
        <v>3</v>
      </c>
      <c r="G45" s="1">
        <v>1</v>
      </c>
      <c r="H45" s="1">
        <v>1</v>
      </c>
      <c r="I45" s="84">
        <v>1</v>
      </c>
    </row>
    <row r="46" spans="1:9" ht="13.5" thickBot="1">
      <c r="A46">
        <v>19</v>
      </c>
      <c r="B46" s="80" t="s">
        <v>56</v>
      </c>
      <c r="C46" s="85">
        <v>1</v>
      </c>
      <c r="D46" s="86">
        <v>0</v>
      </c>
      <c r="E46" s="87">
        <v>1</v>
      </c>
      <c r="F46" s="85">
        <v>2</v>
      </c>
      <c r="G46" s="86">
        <v>1</v>
      </c>
      <c r="H46" s="86">
        <v>1</v>
      </c>
      <c r="I46" s="87">
        <v>0</v>
      </c>
    </row>
  </sheetData>
  <sheetProtection/>
  <mergeCells count="6">
    <mergeCell ref="C26:E26"/>
    <mergeCell ref="F26:I26"/>
    <mergeCell ref="C25:I25"/>
    <mergeCell ref="C2:I2"/>
    <mergeCell ref="C3:E3"/>
    <mergeCell ref="F3:I3"/>
  </mergeCells>
  <printOptions horizontalCentered="1"/>
  <pageMargins left="0.31496062992125984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&amp;C&amp;16Statistiques France Jeunes 2008
Qualifiés et Tableaux</oddHeader>
    <oddFooter>&amp;CPatrice delabrouille CTN Badminton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*Patrice Delabrouille</dc:creator>
  <cp:keywords/>
  <dc:description/>
  <cp:lastModifiedBy>Patrice</cp:lastModifiedBy>
  <cp:lastPrinted>2008-05-12T21:12:19Z</cp:lastPrinted>
  <dcterms:created xsi:type="dcterms:W3CDTF">2002-05-28T20:23:56Z</dcterms:created>
  <dcterms:modified xsi:type="dcterms:W3CDTF">2008-05-12T21:40:25Z</dcterms:modified>
  <cp:category/>
  <cp:version/>
  <cp:contentType/>
  <cp:contentStatus/>
</cp:coreProperties>
</file>